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showInkAnnotation="0" codeName="ThisWorkbook" autoCompressPictures="0"/>
  <bookViews>
    <workbookView xWindow="9980" yWindow="7800" windowWidth="25600" windowHeight="15460"/>
  </bookViews>
  <sheets>
    <sheet name="Omzet" sheetId="1" r:id="rId1"/>
    <sheet name="Uitgaven" sheetId="2" r:id="rId2"/>
    <sheet name="BTW berekening" sheetId="3" r:id="rId3"/>
  </sheets>
  <definedNames>
    <definedName name="_xlnm._FilterDatabase" localSheetId="0" hidden="1">Omzet!$B$5:$N$208</definedName>
    <definedName name="_xlnm._FilterDatabase" localSheetId="1" hidden="1">Uitgaven!$C$5:$K$504</definedName>
    <definedName name="_xlnm.Print_Area" localSheetId="0">Omzet!$A$2:$O$209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9" i="2" l="1"/>
  <c r="I299" i="2"/>
  <c r="H299" i="2"/>
  <c r="K298" i="2"/>
  <c r="I298" i="2"/>
  <c r="H298" i="2"/>
  <c r="K297" i="2"/>
  <c r="I297" i="2"/>
  <c r="H297" i="2"/>
  <c r="K296" i="2"/>
  <c r="I296" i="2"/>
  <c r="H296" i="2"/>
  <c r="K295" i="2"/>
  <c r="I295" i="2"/>
  <c r="H295" i="2"/>
  <c r="K294" i="2"/>
  <c r="I294" i="2"/>
  <c r="H294" i="2"/>
  <c r="K293" i="2"/>
  <c r="I293" i="2"/>
  <c r="H293" i="2"/>
  <c r="K292" i="2"/>
  <c r="I292" i="2"/>
  <c r="H292" i="2"/>
  <c r="K291" i="2"/>
  <c r="I291" i="2"/>
  <c r="H291" i="2"/>
  <c r="K290" i="2"/>
  <c r="I290" i="2"/>
  <c r="H290" i="2"/>
  <c r="K289" i="2"/>
  <c r="I289" i="2"/>
  <c r="H289" i="2"/>
  <c r="K288" i="2"/>
  <c r="I288" i="2"/>
  <c r="H288" i="2"/>
  <c r="K287" i="2"/>
  <c r="I287" i="2"/>
  <c r="H287" i="2"/>
  <c r="K286" i="2"/>
  <c r="I286" i="2"/>
  <c r="H286" i="2"/>
  <c r="K285" i="2"/>
  <c r="I285" i="2"/>
  <c r="H285" i="2"/>
  <c r="K284" i="2"/>
  <c r="I284" i="2"/>
  <c r="H284" i="2"/>
  <c r="K283" i="2"/>
  <c r="I283" i="2"/>
  <c r="H283" i="2"/>
  <c r="K282" i="2"/>
  <c r="I282" i="2"/>
  <c r="H282" i="2"/>
  <c r="K281" i="2"/>
  <c r="I281" i="2"/>
  <c r="H281" i="2"/>
  <c r="K280" i="2"/>
  <c r="I280" i="2"/>
  <c r="H280" i="2"/>
  <c r="K279" i="2"/>
  <c r="I279" i="2"/>
  <c r="H279" i="2"/>
  <c r="K278" i="2"/>
  <c r="I278" i="2"/>
  <c r="H278" i="2"/>
  <c r="K277" i="2"/>
  <c r="I277" i="2"/>
  <c r="H277" i="2"/>
  <c r="K276" i="2"/>
  <c r="I276" i="2"/>
  <c r="H276" i="2"/>
  <c r="K275" i="2"/>
  <c r="I275" i="2"/>
  <c r="H275" i="2"/>
  <c r="K274" i="2"/>
  <c r="I274" i="2"/>
  <c r="H274" i="2"/>
  <c r="K273" i="2"/>
  <c r="I273" i="2"/>
  <c r="H273" i="2"/>
  <c r="K272" i="2"/>
  <c r="I272" i="2"/>
  <c r="H272" i="2"/>
  <c r="K271" i="2"/>
  <c r="I271" i="2"/>
  <c r="H271" i="2"/>
  <c r="K270" i="2"/>
  <c r="I270" i="2"/>
  <c r="H270" i="2"/>
  <c r="K269" i="2"/>
  <c r="I269" i="2"/>
  <c r="H269" i="2"/>
  <c r="K268" i="2"/>
  <c r="I268" i="2"/>
  <c r="H268" i="2"/>
  <c r="K267" i="2"/>
  <c r="I267" i="2"/>
  <c r="H267" i="2"/>
  <c r="K266" i="2"/>
  <c r="I266" i="2"/>
  <c r="H266" i="2"/>
  <c r="K265" i="2"/>
  <c r="I265" i="2"/>
  <c r="H265" i="2"/>
  <c r="K264" i="2"/>
  <c r="I264" i="2"/>
  <c r="H264" i="2"/>
  <c r="K263" i="2"/>
  <c r="I263" i="2"/>
  <c r="H263" i="2"/>
  <c r="K262" i="2"/>
  <c r="I262" i="2"/>
  <c r="H262" i="2"/>
  <c r="K261" i="2"/>
  <c r="I261" i="2"/>
  <c r="H261" i="2"/>
  <c r="K260" i="2"/>
  <c r="I260" i="2"/>
  <c r="H260" i="2"/>
  <c r="K259" i="2"/>
  <c r="I259" i="2"/>
  <c r="H259" i="2"/>
  <c r="K258" i="2"/>
  <c r="I258" i="2"/>
  <c r="H258" i="2"/>
  <c r="K257" i="2"/>
  <c r="I257" i="2"/>
  <c r="H257" i="2"/>
  <c r="K256" i="2"/>
  <c r="I256" i="2"/>
  <c r="H256" i="2"/>
  <c r="K255" i="2"/>
  <c r="I255" i="2"/>
  <c r="H255" i="2"/>
  <c r="K254" i="2"/>
  <c r="I254" i="2"/>
  <c r="H254" i="2"/>
  <c r="K253" i="2"/>
  <c r="I253" i="2"/>
  <c r="H253" i="2"/>
  <c r="K252" i="2"/>
  <c r="I252" i="2"/>
  <c r="H252" i="2"/>
  <c r="K251" i="2"/>
  <c r="I251" i="2"/>
  <c r="H251" i="2"/>
  <c r="K250" i="2"/>
  <c r="I250" i="2"/>
  <c r="H250" i="2"/>
  <c r="K249" i="2"/>
  <c r="I249" i="2"/>
  <c r="H249" i="2"/>
  <c r="K248" i="2"/>
  <c r="I248" i="2"/>
  <c r="H248" i="2"/>
  <c r="K247" i="2"/>
  <c r="I247" i="2"/>
  <c r="H247" i="2"/>
  <c r="K246" i="2"/>
  <c r="I246" i="2"/>
  <c r="H246" i="2"/>
  <c r="K245" i="2"/>
  <c r="I245" i="2"/>
  <c r="H245" i="2"/>
  <c r="K244" i="2"/>
  <c r="I244" i="2"/>
  <c r="H244" i="2"/>
  <c r="K243" i="2"/>
  <c r="I243" i="2"/>
  <c r="H243" i="2"/>
  <c r="K242" i="2"/>
  <c r="I242" i="2"/>
  <c r="H242" i="2"/>
  <c r="K241" i="2"/>
  <c r="I241" i="2"/>
  <c r="H241" i="2"/>
  <c r="K240" i="2"/>
  <c r="I240" i="2"/>
  <c r="H240" i="2"/>
  <c r="K239" i="2"/>
  <c r="I239" i="2"/>
  <c r="H239" i="2"/>
  <c r="K238" i="2"/>
  <c r="I238" i="2"/>
  <c r="H238" i="2"/>
  <c r="K237" i="2"/>
  <c r="I237" i="2"/>
  <c r="H237" i="2"/>
  <c r="K236" i="2"/>
  <c r="I236" i="2"/>
  <c r="H236" i="2"/>
  <c r="K235" i="2"/>
  <c r="I235" i="2"/>
  <c r="H235" i="2"/>
  <c r="K234" i="2"/>
  <c r="I234" i="2"/>
  <c r="H234" i="2"/>
  <c r="K233" i="2"/>
  <c r="I233" i="2"/>
  <c r="H233" i="2"/>
  <c r="K232" i="2"/>
  <c r="I232" i="2"/>
  <c r="H232" i="2"/>
  <c r="K231" i="2"/>
  <c r="I231" i="2"/>
  <c r="H231" i="2"/>
  <c r="K230" i="2"/>
  <c r="I230" i="2"/>
  <c r="H230" i="2"/>
  <c r="K229" i="2"/>
  <c r="I229" i="2"/>
  <c r="H229" i="2"/>
  <c r="K228" i="2"/>
  <c r="I228" i="2"/>
  <c r="H228" i="2"/>
  <c r="K227" i="2"/>
  <c r="I227" i="2"/>
  <c r="H227" i="2"/>
  <c r="K226" i="2"/>
  <c r="I226" i="2"/>
  <c r="H226" i="2"/>
  <c r="K225" i="2"/>
  <c r="I225" i="2"/>
  <c r="H225" i="2"/>
  <c r="K224" i="2"/>
  <c r="I224" i="2"/>
  <c r="H224" i="2"/>
  <c r="K223" i="2"/>
  <c r="I223" i="2"/>
  <c r="H223" i="2"/>
  <c r="K222" i="2"/>
  <c r="I222" i="2"/>
  <c r="H222" i="2"/>
  <c r="K221" i="2"/>
  <c r="I221" i="2"/>
  <c r="H221" i="2"/>
  <c r="K220" i="2"/>
  <c r="I220" i="2"/>
  <c r="H220" i="2"/>
  <c r="K219" i="2"/>
  <c r="I219" i="2"/>
  <c r="H219" i="2"/>
  <c r="K218" i="2"/>
  <c r="I218" i="2"/>
  <c r="H218" i="2"/>
  <c r="K217" i="2"/>
  <c r="I217" i="2"/>
  <c r="H217" i="2"/>
  <c r="K216" i="2"/>
  <c r="I216" i="2"/>
  <c r="H216" i="2"/>
  <c r="K215" i="2"/>
  <c r="I215" i="2"/>
  <c r="H215" i="2"/>
  <c r="K214" i="2"/>
  <c r="I214" i="2"/>
  <c r="H214" i="2"/>
  <c r="K213" i="2"/>
  <c r="I213" i="2"/>
  <c r="H213" i="2"/>
  <c r="K212" i="2"/>
  <c r="I212" i="2"/>
  <c r="H212" i="2"/>
  <c r="K211" i="2"/>
  <c r="I211" i="2"/>
  <c r="H211" i="2"/>
  <c r="K210" i="2"/>
  <c r="I210" i="2"/>
  <c r="H210" i="2"/>
  <c r="K209" i="2"/>
  <c r="I209" i="2"/>
  <c r="H209" i="2"/>
  <c r="K208" i="2"/>
  <c r="I208" i="2"/>
  <c r="H208" i="2"/>
  <c r="K207" i="2"/>
  <c r="I207" i="2"/>
  <c r="H207" i="2"/>
  <c r="K206" i="2"/>
  <c r="I206" i="2"/>
  <c r="H206" i="2"/>
  <c r="K205" i="2"/>
  <c r="I205" i="2"/>
  <c r="H205" i="2"/>
  <c r="K204" i="2"/>
  <c r="I204" i="2"/>
  <c r="H204" i="2"/>
  <c r="K203" i="2"/>
  <c r="I203" i="2"/>
  <c r="H203" i="2"/>
  <c r="K202" i="2"/>
  <c r="I202" i="2"/>
  <c r="H202" i="2"/>
  <c r="K201" i="2"/>
  <c r="I201" i="2"/>
  <c r="H201" i="2"/>
  <c r="K200" i="2"/>
  <c r="I200" i="2"/>
  <c r="H200" i="2"/>
  <c r="K199" i="2"/>
  <c r="I199" i="2"/>
  <c r="H199" i="2"/>
  <c r="K198" i="2"/>
  <c r="I198" i="2"/>
  <c r="H198" i="2"/>
  <c r="K197" i="2"/>
  <c r="I197" i="2"/>
  <c r="H197" i="2"/>
  <c r="K196" i="2"/>
  <c r="I196" i="2"/>
  <c r="H196" i="2"/>
  <c r="K195" i="2"/>
  <c r="I195" i="2"/>
  <c r="H195" i="2"/>
  <c r="K194" i="2"/>
  <c r="I194" i="2"/>
  <c r="H194" i="2"/>
  <c r="K193" i="2"/>
  <c r="I193" i="2"/>
  <c r="H193" i="2"/>
  <c r="K192" i="2"/>
  <c r="I192" i="2"/>
  <c r="H192" i="2"/>
  <c r="K191" i="2"/>
  <c r="I191" i="2"/>
  <c r="H191" i="2"/>
  <c r="K190" i="2"/>
  <c r="I190" i="2"/>
  <c r="H190" i="2"/>
  <c r="K189" i="2"/>
  <c r="I189" i="2"/>
  <c r="H189" i="2"/>
  <c r="K188" i="2"/>
  <c r="I188" i="2"/>
  <c r="H188" i="2"/>
  <c r="K187" i="2"/>
  <c r="I187" i="2"/>
  <c r="H187" i="2"/>
  <c r="K186" i="2"/>
  <c r="I186" i="2"/>
  <c r="H186" i="2"/>
  <c r="K185" i="2"/>
  <c r="I185" i="2"/>
  <c r="H185" i="2"/>
  <c r="K184" i="2"/>
  <c r="I184" i="2"/>
  <c r="H184" i="2"/>
  <c r="K183" i="2"/>
  <c r="I183" i="2"/>
  <c r="H183" i="2"/>
  <c r="K182" i="2"/>
  <c r="I182" i="2"/>
  <c r="H182" i="2"/>
  <c r="K181" i="2"/>
  <c r="I181" i="2"/>
  <c r="H181" i="2"/>
  <c r="K180" i="2"/>
  <c r="I180" i="2"/>
  <c r="H180" i="2"/>
  <c r="K179" i="2"/>
  <c r="I179" i="2"/>
  <c r="H179" i="2"/>
  <c r="K178" i="2"/>
  <c r="I178" i="2"/>
  <c r="H178" i="2"/>
  <c r="K177" i="2"/>
  <c r="I177" i="2"/>
  <c r="H177" i="2"/>
  <c r="K176" i="2"/>
  <c r="I176" i="2"/>
  <c r="H176" i="2"/>
  <c r="K175" i="2"/>
  <c r="I175" i="2"/>
  <c r="H175" i="2"/>
  <c r="K174" i="2"/>
  <c r="I174" i="2"/>
  <c r="H174" i="2"/>
  <c r="K173" i="2"/>
  <c r="I173" i="2"/>
  <c r="H173" i="2"/>
  <c r="K172" i="2"/>
  <c r="I172" i="2"/>
  <c r="H172" i="2"/>
  <c r="K171" i="2"/>
  <c r="I171" i="2"/>
  <c r="H171" i="2"/>
  <c r="K170" i="2"/>
  <c r="I170" i="2"/>
  <c r="H170" i="2"/>
  <c r="K169" i="2"/>
  <c r="I169" i="2"/>
  <c r="H169" i="2"/>
  <c r="K168" i="2"/>
  <c r="I168" i="2"/>
  <c r="H168" i="2"/>
  <c r="K167" i="2"/>
  <c r="I167" i="2"/>
  <c r="H167" i="2"/>
  <c r="K166" i="2"/>
  <c r="I166" i="2"/>
  <c r="H166" i="2"/>
  <c r="K165" i="2"/>
  <c r="I165" i="2"/>
  <c r="H165" i="2"/>
  <c r="K164" i="2"/>
  <c r="I164" i="2"/>
  <c r="H164" i="2"/>
  <c r="K163" i="2"/>
  <c r="I163" i="2"/>
  <c r="H163" i="2"/>
  <c r="K162" i="2"/>
  <c r="I162" i="2"/>
  <c r="H162" i="2"/>
  <c r="K161" i="2"/>
  <c r="I161" i="2"/>
  <c r="H161" i="2"/>
  <c r="K160" i="2"/>
  <c r="I160" i="2"/>
  <c r="H160" i="2"/>
  <c r="K159" i="2"/>
  <c r="I159" i="2"/>
  <c r="H159" i="2"/>
  <c r="K158" i="2"/>
  <c r="I158" i="2"/>
  <c r="H158" i="2"/>
  <c r="K157" i="2"/>
  <c r="I157" i="2"/>
  <c r="H157" i="2"/>
  <c r="K156" i="2"/>
  <c r="I156" i="2"/>
  <c r="H156" i="2"/>
  <c r="K155" i="2"/>
  <c r="I155" i="2"/>
  <c r="H155" i="2"/>
  <c r="K154" i="2"/>
  <c r="I154" i="2"/>
  <c r="H154" i="2"/>
  <c r="K153" i="2"/>
  <c r="I153" i="2"/>
  <c r="H153" i="2"/>
  <c r="K152" i="2"/>
  <c r="I152" i="2"/>
  <c r="H152" i="2"/>
  <c r="K151" i="2"/>
  <c r="I151" i="2"/>
  <c r="H151" i="2"/>
  <c r="K150" i="2"/>
  <c r="I150" i="2"/>
  <c r="H150" i="2"/>
  <c r="K149" i="2"/>
  <c r="I149" i="2"/>
  <c r="H149" i="2"/>
  <c r="K148" i="2"/>
  <c r="I148" i="2"/>
  <c r="H148" i="2"/>
  <c r="K147" i="2"/>
  <c r="I147" i="2"/>
  <c r="H147" i="2"/>
  <c r="K146" i="2"/>
  <c r="I146" i="2"/>
  <c r="H146" i="2"/>
  <c r="K145" i="2"/>
  <c r="I145" i="2"/>
  <c r="H145" i="2"/>
  <c r="K144" i="2"/>
  <c r="I144" i="2"/>
  <c r="H144" i="2"/>
  <c r="K143" i="2"/>
  <c r="I143" i="2"/>
  <c r="H143" i="2"/>
  <c r="K142" i="2"/>
  <c r="I142" i="2"/>
  <c r="H142" i="2"/>
  <c r="K141" i="2"/>
  <c r="I141" i="2"/>
  <c r="H141" i="2"/>
  <c r="K140" i="2"/>
  <c r="I140" i="2"/>
  <c r="H140" i="2"/>
  <c r="K139" i="2"/>
  <c r="I139" i="2"/>
  <c r="H139" i="2"/>
  <c r="K138" i="2"/>
  <c r="I138" i="2"/>
  <c r="H138" i="2"/>
  <c r="K137" i="2"/>
  <c r="I137" i="2"/>
  <c r="H137" i="2"/>
  <c r="K136" i="2"/>
  <c r="I136" i="2"/>
  <c r="H136" i="2"/>
  <c r="K135" i="2"/>
  <c r="I135" i="2"/>
  <c r="H135" i="2"/>
  <c r="K134" i="2"/>
  <c r="I134" i="2"/>
  <c r="H134" i="2"/>
  <c r="K133" i="2"/>
  <c r="I133" i="2"/>
  <c r="H133" i="2"/>
  <c r="K132" i="2"/>
  <c r="I132" i="2"/>
  <c r="H132" i="2"/>
  <c r="K131" i="2"/>
  <c r="I131" i="2"/>
  <c r="H131" i="2"/>
  <c r="K130" i="2"/>
  <c r="I130" i="2"/>
  <c r="H130" i="2"/>
  <c r="K129" i="2"/>
  <c r="I129" i="2"/>
  <c r="H129" i="2"/>
  <c r="K128" i="2"/>
  <c r="I128" i="2"/>
  <c r="H128" i="2"/>
  <c r="K127" i="2"/>
  <c r="I127" i="2"/>
  <c r="H127" i="2"/>
  <c r="K126" i="2"/>
  <c r="I126" i="2"/>
  <c r="H126" i="2"/>
  <c r="K125" i="2"/>
  <c r="I125" i="2"/>
  <c r="H125" i="2"/>
  <c r="K124" i="2"/>
  <c r="I124" i="2"/>
  <c r="H124" i="2"/>
  <c r="K123" i="2"/>
  <c r="I123" i="2"/>
  <c r="H123" i="2"/>
  <c r="K122" i="2"/>
  <c r="I122" i="2"/>
  <c r="H122" i="2"/>
  <c r="K121" i="2"/>
  <c r="I121" i="2"/>
  <c r="H121" i="2"/>
  <c r="K120" i="2"/>
  <c r="I120" i="2"/>
  <c r="H120" i="2"/>
  <c r="K119" i="2"/>
  <c r="I119" i="2"/>
  <c r="H119" i="2"/>
  <c r="K118" i="2"/>
  <c r="I118" i="2"/>
  <c r="H118" i="2"/>
  <c r="K117" i="2"/>
  <c r="I117" i="2"/>
  <c r="H117" i="2"/>
  <c r="K116" i="2"/>
  <c r="I116" i="2"/>
  <c r="H116" i="2"/>
  <c r="K115" i="2"/>
  <c r="I115" i="2"/>
  <c r="H115" i="2"/>
  <c r="K114" i="2"/>
  <c r="I114" i="2"/>
  <c r="H114" i="2"/>
  <c r="K113" i="2"/>
  <c r="I113" i="2"/>
  <c r="H113" i="2"/>
  <c r="K112" i="2"/>
  <c r="I112" i="2"/>
  <c r="H112" i="2"/>
  <c r="K111" i="2"/>
  <c r="I111" i="2"/>
  <c r="H111" i="2"/>
  <c r="K110" i="2"/>
  <c r="I110" i="2"/>
  <c r="H110" i="2"/>
  <c r="K109" i="2"/>
  <c r="I109" i="2"/>
  <c r="H109" i="2"/>
  <c r="K108" i="2"/>
  <c r="I108" i="2"/>
  <c r="H108" i="2"/>
  <c r="K107" i="2"/>
  <c r="I107" i="2"/>
  <c r="H107" i="2"/>
  <c r="K106" i="2"/>
  <c r="I106" i="2"/>
  <c r="H106" i="2"/>
  <c r="K105" i="2"/>
  <c r="I105" i="2"/>
  <c r="H105" i="2"/>
  <c r="K104" i="2"/>
  <c r="I104" i="2"/>
  <c r="H104" i="2"/>
  <c r="K103" i="2"/>
  <c r="I103" i="2"/>
  <c r="H103" i="2"/>
  <c r="K102" i="2"/>
  <c r="I102" i="2"/>
  <c r="H102" i="2"/>
  <c r="K101" i="2"/>
  <c r="I101" i="2"/>
  <c r="H101" i="2"/>
  <c r="K100" i="2"/>
  <c r="I100" i="2"/>
  <c r="H100" i="2"/>
  <c r="K99" i="2"/>
  <c r="I99" i="2"/>
  <c r="H99" i="2"/>
  <c r="K98" i="2"/>
  <c r="I98" i="2"/>
  <c r="H98" i="2"/>
  <c r="K97" i="2"/>
  <c r="I97" i="2"/>
  <c r="H97" i="2"/>
  <c r="K96" i="2"/>
  <c r="I96" i="2"/>
  <c r="H96" i="2"/>
  <c r="K95" i="2"/>
  <c r="I95" i="2"/>
  <c r="H95" i="2"/>
  <c r="K94" i="2"/>
  <c r="I94" i="2"/>
  <c r="H94" i="2"/>
  <c r="K93" i="2"/>
  <c r="I93" i="2"/>
  <c r="H93" i="2"/>
  <c r="K92" i="2"/>
  <c r="I92" i="2"/>
  <c r="H92" i="2"/>
  <c r="K91" i="2"/>
  <c r="I91" i="2"/>
  <c r="H91" i="2"/>
  <c r="K90" i="2"/>
  <c r="I90" i="2"/>
  <c r="H90" i="2"/>
  <c r="K89" i="2"/>
  <c r="I89" i="2"/>
  <c r="H89" i="2"/>
  <c r="K88" i="2"/>
  <c r="I88" i="2"/>
  <c r="H88" i="2"/>
  <c r="K87" i="2"/>
  <c r="I87" i="2"/>
  <c r="H87" i="2"/>
  <c r="K86" i="2"/>
  <c r="I86" i="2"/>
  <c r="H86" i="2"/>
  <c r="K85" i="2"/>
  <c r="I85" i="2"/>
  <c r="H85" i="2"/>
  <c r="K84" i="2"/>
  <c r="I84" i="2"/>
  <c r="H84" i="2"/>
  <c r="K83" i="2"/>
  <c r="I83" i="2"/>
  <c r="H83" i="2"/>
  <c r="K82" i="2"/>
  <c r="I82" i="2"/>
  <c r="H82" i="2"/>
  <c r="K81" i="2"/>
  <c r="I81" i="2"/>
  <c r="H81" i="2"/>
  <c r="K80" i="2"/>
  <c r="I80" i="2"/>
  <c r="H80" i="2"/>
  <c r="K79" i="2"/>
  <c r="I79" i="2"/>
  <c r="H79" i="2"/>
  <c r="K78" i="2"/>
  <c r="I78" i="2"/>
  <c r="H78" i="2"/>
  <c r="K77" i="2"/>
  <c r="I77" i="2"/>
  <c r="H77" i="2"/>
  <c r="K76" i="2"/>
  <c r="I76" i="2"/>
  <c r="H76" i="2"/>
  <c r="K75" i="2"/>
  <c r="I75" i="2"/>
  <c r="H75" i="2"/>
  <c r="K74" i="2"/>
  <c r="I74" i="2"/>
  <c r="H74" i="2"/>
  <c r="K73" i="2"/>
  <c r="I73" i="2"/>
  <c r="H73" i="2"/>
  <c r="K72" i="2"/>
  <c r="I72" i="2"/>
  <c r="H72" i="2"/>
  <c r="K71" i="2"/>
  <c r="I71" i="2"/>
  <c r="H71" i="2"/>
  <c r="K70" i="2"/>
  <c r="I70" i="2"/>
  <c r="H70" i="2"/>
  <c r="K69" i="2"/>
  <c r="I69" i="2"/>
  <c r="H69" i="2"/>
  <c r="K68" i="2"/>
  <c r="I68" i="2"/>
  <c r="H68" i="2"/>
  <c r="K67" i="2"/>
  <c r="I67" i="2"/>
  <c r="H67" i="2"/>
  <c r="K66" i="2"/>
  <c r="I66" i="2"/>
  <c r="H66" i="2"/>
  <c r="K65" i="2"/>
  <c r="I65" i="2"/>
  <c r="H65" i="2"/>
  <c r="K64" i="2"/>
  <c r="I64" i="2"/>
  <c r="H64" i="2"/>
  <c r="K63" i="2"/>
  <c r="I63" i="2"/>
  <c r="H63" i="2"/>
  <c r="K62" i="2"/>
  <c r="I62" i="2"/>
  <c r="H62" i="2"/>
  <c r="K61" i="2"/>
  <c r="I61" i="2"/>
  <c r="H61" i="2"/>
  <c r="K60" i="2"/>
  <c r="I60" i="2"/>
  <c r="H60" i="2"/>
  <c r="K59" i="2"/>
  <c r="I59" i="2"/>
  <c r="H59" i="2"/>
  <c r="K58" i="2"/>
  <c r="I58" i="2"/>
  <c r="H58" i="2"/>
  <c r="K57" i="2"/>
  <c r="I57" i="2"/>
  <c r="H57" i="2"/>
  <c r="K56" i="2"/>
  <c r="I56" i="2"/>
  <c r="H56" i="2"/>
  <c r="K55" i="2"/>
  <c r="I55" i="2"/>
  <c r="H55" i="2"/>
  <c r="K54" i="2"/>
  <c r="I54" i="2"/>
  <c r="H54" i="2"/>
  <c r="K53" i="2"/>
  <c r="I53" i="2"/>
  <c r="H53" i="2"/>
  <c r="K52" i="2"/>
  <c r="I52" i="2"/>
  <c r="H52" i="2"/>
  <c r="K51" i="2"/>
  <c r="I51" i="2"/>
  <c r="H51" i="2"/>
  <c r="K50" i="2"/>
  <c r="I50" i="2"/>
  <c r="H50" i="2"/>
  <c r="K49" i="2"/>
  <c r="I49" i="2"/>
  <c r="H49" i="2"/>
  <c r="K48" i="2"/>
  <c r="I48" i="2"/>
  <c r="H48" i="2"/>
  <c r="K47" i="2"/>
  <c r="I47" i="2"/>
  <c r="H47" i="2"/>
  <c r="K46" i="2"/>
  <c r="I46" i="2"/>
  <c r="H46" i="2"/>
  <c r="K45" i="2"/>
  <c r="I45" i="2"/>
  <c r="H45" i="2"/>
  <c r="K44" i="2"/>
  <c r="I44" i="2"/>
  <c r="H44" i="2"/>
  <c r="K43" i="2"/>
  <c r="I43" i="2"/>
  <c r="H43" i="2"/>
  <c r="K42" i="2"/>
  <c r="I42" i="2"/>
  <c r="H42" i="2"/>
  <c r="K41" i="2"/>
  <c r="I41" i="2"/>
  <c r="H41" i="2"/>
  <c r="K40" i="2"/>
  <c r="I40" i="2"/>
  <c r="H40" i="2"/>
  <c r="K39" i="2"/>
  <c r="I39" i="2"/>
  <c r="H39" i="2"/>
  <c r="K38" i="2"/>
  <c r="I38" i="2"/>
  <c r="H38" i="2"/>
  <c r="K37" i="2"/>
  <c r="I37" i="2"/>
  <c r="H37" i="2"/>
  <c r="K36" i="2"/>
  <c r="I36" i="2"/>
  <c r="H36" i="2"/>
  <c r="K35" i="2"/>
  <c r="I35" i="2"/>
  <c r="H35" i="2"/>
  <c r="K34" i="2"/>
  <c r="I34" i="2"/>
  <c r="H34" i="2"/>
  <c r="K33" i="2"/>
  <c r="I33" i="2"/>
  <c r="H33" i="2"/>
  <c r="K32" i="2"/>
  <c r="I32" i="2"/>
  <c r="H32" i="2"/>
  <c r="K31" i="2"/>
  <c r="I31" i="2"/>
  <c r="H31" i="2"/>
  <c r="K30" i="2"/>
  <c r="I30" i="2"/>
  <c r="H30" i="2"/>
  <c r="K29" i="2"/>
  <c r="I29" i="2"/>
  <c r="H29" i="2"/>
  <c r="K28" i="2"/>
  <c r="I28" i="2"/>
  <c r="H28" i="2"/>
  <c r="K27" i="2"/>
  <c r="I27" i="2"/>
  <c r="H27" i="2"/>
  <c r="K26" i="2"/>
  <c r="I26" i="2"/>
  <c r="H26" i="2"/>
  <c r="K25" i="2"/>
  <c r="I25" i="2"/>
  <c r="H25" i="2"/>
  <c r="K24" i="2"/>
  <c r="I24" i="2"/>
  <c r="H24" i="2"/>
  <c r="K23" i="2"/>
  <c r="I23" i="2"/>
  <c r="H23" i="2"/>
  <c r="K22" i="2"/>
  <c r="I22" i="2"/>
  <c r="H22" i="2"/>
  <c r="K21" i="2"/>
  <c r="I21" i="2"/>
  <c r="H21" i="2"/>
  <c r="K20" i="2"/>
  <c r="I20" i="2"/>
  <c r="H20" i="2"/>
  <c r="K19" i="2"/>
  <c r="I19" i="2"/>
  <c r="H19" i="2"/>
  <c r="K18" i="2"/>
  <c r="I18" i="2"/>
  <c r="H18" i="2"/>
  <c r="K17" i="2"/>
  <c r="I17" i="2"/>
  <c r="H17" i="2"/>
  <c r="K16" i="2"/>
  <c r="I16" i="2"/>
  <c r="H16" i="2"/>
  <c r="K15" i="2"/>
  <c r="I15" i="2"/>
  <c r="H15" i="2"/>
  <c r="K14" i="2"/>
  <c r="I14" i="2"/>
  <c r="H14" i="2"/>
  <c r="K13" i="2"/>
  <c r="I13" i="2"/>
  <c r="H13" i="2"/>
  <c r="K12" i="2"/>
  <c r="I12" i="2"/>
  <c r="H12" i="2"/>
  <c r="K443" i="2"/>
  <c r="I443" i="2"/>
  <c r="H443" i="2"/>
  <c r="K442" i="2"/>
  <c r="I442" i="2"/>
  <c r="H442" i="2"/>
  <c r="K441" i="2"/>
  <c r="I441" i="2"/>
  <c r="H441" i="2"/>
  <c r="K440" i="2"/>
  <c r="I440" i="2"/>
  <c r="H440" i="2"/>
  <c r="K439" i="2"/>
  <c r="I439" i="2"/>
  <c r="H439" i="2"/>
  <c r="K438" i="2"/>
  <c r="I438" i="2"/>
  <c r="H438" i="2"/>
  <c r="K437" i="2"/>
  <c r="I437" i="2"/>
  <c r="H437" i="2"/>
  <c r="K436" i="2"/>
  <c r="I436" i="2"/>
  <c r="H436" i="2"/>
  <c r="K435" i="2"/>
  <c r="I435" i="2"/>
  <c r="H435" i="2"/>
  <c r="K434" i="2"/>
  <c r="I434" i="2"/>
  <c r="H434" i="2"/>
  <c r="K433" i="2"/>
  <c r="I433" i="2"/>
  <c r="H433" i="2"/>
  <c r="K432" i="2"/>
  <c r="I432" i="2"/>
  <c r="H432" i="2"/>
  <c r="K431" i="2"/>
  <c r="I431" i="2"/>
  <c r="H431" i="2"/>
  <c r="K430" i="2"/>
  <c r="I430" i="2"/>
  <c r="H430" i="2"/>
  <c r="K429" i="2"/>
  <c r="I429" i="2"/>
  <c r="H429" i="2"/>
  <c r="K428" i="2"/>
  <c r="I428" i="2"/>
  <c r="H428" i="2"/>
  <c r="K427" i="2"/>
  <c r="I427" i="2"/>
  <c r="H427" i="2"/>
  <c r="K426" i="2"/>
  <c r="I426" i="2"/>
  <c r="H426" i="2"/>
  <c r="K425" i="2"/>
  <c r="I425" i="2"/>
  <c r="H425" i="2"/>
  <c r="K424" i="2"/>
  <c r="I424" i="2"/>
  <c r="H424" i="2"/>
  <c r="K423" i="2"/>
  <c r="I423" i="2"/>
  <c r="H423" i="2"/>
  <c r="K422" i="2"/>
  <c r="I422" i="2"/>
  <c r="H422" i="2"/>
  <c r="K421" i="2"/>
  <c r="I421" i="2"/>
  <c r="H421" i="2"/>
  <c r="K420" i="2"/>
  <c r="I420" i="2"/>
  <c r="H420" i="2"/>
  <c r="K419" i="2"/>
  <c r="I419" i="2"/>
  <c r="H419" i="2"/>
  <c r="K418" i="2"/>
  <c r="I418" i="2"/>
  <c r="H418" i="2"/>
  <c r="K417" i="2"/>
  <c r="I417" i="2"/>
  <c r="H417" i="2"/>
  <c r="K416" i="2"/>
  <c r="I416" i="2"/>
  <c r="H416" i="2"/>
  <c r="K415" i="2"/>
  <c r="I415" i="2"/>
  <c r="H415" i="2"/>
  <c r="K414" i="2"/>
  <c r="I414" i="2"/>
  <c r="H414" i="2"/>
  <c r="K413" i="2"/>
  <c r="I413" i="2"/>
  <c r="H413" i="2"/>
  <c r="K412" i="2"/>
  <c r="I412" i="2"/>
  <c r="H412" i="2"/>
  <c r="K411" i="2"/>
  <c r="I411" i="2"/>
  <c r="H411" i="2"/>
  <c r="K410" i="2"/>
  <c r="I410" i="2"/>
  <c r="H410" i="2"/>
  <c r="K409" i="2"/>
  <c r="I409" i="2"/>
  <c r="H409" i="2"/>
  <c r="K408" i="2"/>
  <c r="I408" i="2"/>
  <c r="H408" i="2"/>
  <c r="K407" i="2"/>
  <c r="I407" i="2"/>
  <c r="H407" i="2"/>
  <c r="K406" i="2"/>
  <c r="I406" i="2"/>
  <c r="H406" i="2"/>
  <c r="K405" i="2"/>
  <c r="I405" i="2"/>
  <c r="H405" i="2"/>
  <c r="K404" i="2"/>
  <c r="I404" i="2"/>
  <c r="H404" i="2"/>
  <c r="K403" i="2"/>
  <c r="I403" i="2"/>
  <c r="H403" i="2"/>
  <c r="K402" i="2"/>
  <c r="I402" i="2"/>
  <c r="H402" i="2"/>
  <c r="K401" i="2"/>
  <c r="I401" i="2"/>
  <c r="H401" i="2"/>
  <c r="K400" i="2"/>
  <c r="I400" i="2"/>
  <c r="H400" i="2"/>
  <c r="K399" i="2"/>
  <c r="I399" i="2"/>
  <c r="H399" i="2"/>
  <c r="K398" i="2"/>
  <c r="I398" i="2"/>
  <c r="H398" i="2"/>
  <c r="K397" i="2"/>
  <c r="I397" i="2"/>
  <c r="H397" i="2"/>
  <c r="K396" i="2"/>
  <c r="I396" i="2"/>
  <c r="H396" i="2"/>
  <c r="K395" i="2"/>
  <c r="I395" i="2"/>
  <c r="H395" i="2"/>
  <c r="K394" i="2"/>
  <c r="I394" i="2"/>
  <c r="H394" i="2"/>
  <c r="K393" i="2"/>
  <c r="I393" i="2"/>
  <c r="H393" i="2"/>
  <c r="K392" i="2"/>
  <c r="I392" i="2"/>
  <c r="H392" i="2"/>
  <c r="K391" i="2"/>
  <c r="I391" i="2"/>
  <c r="H391" i="2"/>
  <c r="K390" i="2"/>
  <c r="I390" i="2"/>
  <c r="H390" i="2"/>
  <c r="K389" i="2"/>
  <c r="I389" i="2"/>
  <c r="H389" i="2"/>
  <c r="K388" i="2"/>
  <c r="I388" i="2"/>
  <c r="H388" i="2"/>
  <c r="K387" i="2"/>
  <c r="I387" i="2"/>
  <c r="H387" i="2"/>
  <c r="K386" i="2"/>
  <c r="I386" i="2"/>
  <c r="H386" i="2"/>
  <c r="K385" i="2"/>
  <c r="I385" i="2"/>
  <c r="H385" i="2"/>
  <c r="K384" i="2"/>
  <c r="I384" i="2"/>
  <c r="H384" i="2"/>
  <c r="K383" i="2"/>
  <c r="I383" i="2"/>
  <c r="H383" i="2"/>
  <c r="K382" i="2"/>
  <c r="I382" i="2"/>
  <c r="H382" i="2"/>
  <c r="K381" i="2"/>
  <c r="I381" i="2"/>
  <c r="H381" i="2"/>
  <c r="K380" i="2"/>
  <c r="I380" i="2"/>
  <c r="H380" i="2"/>
  <c r="K379" i="2"/>
  <c r="I379" i="2"/>
  <c r="H379" i="2"/>
  <c r="K378" i="2"/>
  <c r="I378" i="2"/>
  <c r="H378" i="2"/>
  <c r="K377" i="2"/>
  <c r="I377" i="2"/>
  <c r="H377" i="2"/>
  <c r="K376" i="2"/>
  <c r="I376" i="2"/>
  <c r="H376" i="2"/>
  <c r="K375" i="2"/>
  <c r="I375" i="2"/>
  <c r="H375" i="2"/>
  <c r="K374" i="2"/>
  <c r="I374" i="2"/>
  <c r="H374" i="2"/>
  <c r="K373" i="2"/>
  <c r="I373" i="2"/>
  <c r="H373" i="2"/>
  <c r="K372" i="2"/>
  <c r="I372" i="2"/>
  <c r="H372" i="2"/>
  <c r="K371" i="2"/>
  <c r="I371" i="2"/>
  <c r="H371" i="2"/>
  <c r="K370" i="2"/>
  <c r="I370" i="2"/>
  <c r="H370" i="2"/>
  <c r="K369" i="2"/>
  <c r="I369" i="2"/>
  <c r="H369" i="2"/>
  <c r="K368" i="2"/>
  <c r="I368" i="2"/>
  <c r="H368" i="2"/>
  <c r="K367" i="2"/>
  <c r="I367" i="2"/>
  <c r="H367" i="2"/>
  <c r="K366" i="2"/>
  <c r="I366" i="2"/>
  <c r="H366" i="2"/>
  <c r="K365" i="2"/>
  <c r="I365" i="2"/>
  <c r="H365" i="2"/>
  <c r="K364" i="2"/>
  <c r="I364" i="2"/>
  <c r="H364" i="2"/>
  <c r="K363" i="2"/>
  <c r="I363" i="2"/>
  <c r="H363" i="2"/>
  <c r="K362" i="2"/>
  <c r="I362" i="2"/>
  <c r="H362" i="2"/>
  <c r="K361" i="2"/>
  <c r="I361" i="2"/>
  <c r="H361" i="2"/>
  <c r="K360" i="2"/>
  <c r="I360" i="2"/>
  <c r="H360" i="2"/>
  <c r="K359" i="2"/>
  <c r="I359" i="2"/>
  <c r="H359" i="2"/>
  <c r="K358" i="2"/>
  <c r="I358" i="2"/>
  <c r="H358" i="2"/>
  <c r="K357" i="2"/>
  <c r="I357" i="2"/>
  <c r="H357" i="2"/>
  <c r="K356" i="2"/>
  <c r="I356" i="2"/>
  <c r="H356" i="2"/>
  <c r="K355" i="2"/>
  <c r="I355" i="2"/>
  <c r="H355" i="2"/>
  <c r="K354" i="2"/>
  <c r="I354" i="2"/>
  <c r="H354" i="2"/>
  <c r="K353" i="2"/>
  <c r="I353" i="2"/>
  <c r="H353" i="2"/>
  <c r="K352" i="2"/>
  <c r="I352" i="2"/>
  <c r="H352" i="2"/>
  <c r="K351" i="2"/>
  <c r="I351" i="2"/>
  <c r="H351" i="2"/>
  <c r="K350" i="2"/>
  <c r="I350" i="2"/>
  <c r="H350" i="2"/>
  <c r="K349" i="2"/>
  <c r="I349" i="2"/>
  <c r="H349" i="2"/>
  <c r="K348" i="2"/>
  <c r="I348" i="2"/>
  <c r="H348" i="2"/>
  <c r="K347" i="2"/>
  <c r="I347" i="2"/>
  <c r="H347" i="2"/>
  <c r="K346" i="2"/>
  <c r="I346" i="2"/>
  <c r="H346" i="2"/>
  <c r="K345" i="2"/>
  <c r="I345" i="2"/>
  <c r="H345" i="2"/>
  <c r="K344" i="2"/>
  <c r="I344" i="2"/>
  <c r="H344" i="2"/>
  <c r="K343" i="2"/>
  <c r="I343" i="2"/>
  <c r="H343" i="2"/>
  <c r="K342" i="2"/>
  <c r="I342" i="2"/>
  <c r="H342" i="2"/>
  <c r="K341" i="2"/>
  <c r="I341" i="2"/>
  <c r="H341" i="2"/>
  <c r="K340" i="2"/>
  <c r="I340" i="2"/>
  <c r="H340" i="2"/>
  <c r="K339" i="2"/>
  <c r="I339" i="2"/>
  <c r="H339" i="2"/>
  <c r="K338" i="2"/>
  <c r="I338" i="2"/>
  <c r="H338" i="2"/>
  <c r="K337" i="2"/>
  <c r="I337" i="2"/>
  <c r="H337" i="2"/>
  <c r="K336" i="2"/>
  <c r="I336" i="2"/>
  <c r="H336" i="2"/>
  <c r="K335" i="2"/>
  <c r="I335" i="2"/>
  <c r="H335" i="2"/>
  <c r="K334" i="2"/>
  <c r="I334" i="2"/>
  <c r="H334" i="2"/>
  <c r="K333" i="2"/>
  <c r="I333" i="2"/>
  <c r="H333" i="2"/>
  <c r="K332" i="2"/>
  <c r="I332" i="2"/>
  <c r="H332" i="2"/>
  <c r="K331" i="2"/>
  <c r="I331" i="2"/>
  <c r="H331" i="2"/>
  <c r="K330" i="2"/>
  <c r="I330" i="2"/>
  <c r="H330" i="2"/>
  <c r="K329" i="2"/>
  <c r="I329" i="2"/>
  <c r="H329" i="2"/>
  <c r="K328" i="2"/>
  <c r="I328" i="2"/>
  <c r="H328" i="2"/>
  <c r="K327" i="2"/>
  <c r="I327" i="2"/>
  <c r="H327" i="2"/>
  <c r="K326" i="2"/>
  <c r="I326" i="2"/>
  <c r="H326" i="2"/>
  <c r="K325" i="2"/>
  <c r="I325" i="2"/>
  <c r="H325" i="2"/>
  <c r="K324" i="2"/>
  <c r="I324" i="2"/>
  <c r="H324" i="2"/>
  <c r="K323" i="2"/>
  <c r="I323" i="2"/>
  <c r="H323" i="2"/>
  <c r="K322" i="2"/>
  <c r="I322" i="2"/>
  <c r="H322" i="2"/>
  <c r="K321" i="2"/>
  <c r="I321" i="2"/>
  <c r="H321" i="2"/>
  <c r="K320" i="2"/>
  <c r="I320" i="2"/>
  <c r="H320" i="2"/>
  <c r="K319" i="2"/>
  <c r="I319" i="2"/>
  <c r="H319" i="2"/>
  <c r="K318" i="2"/>
  <c r="I318" i="2"/>
  <c r="H318" i="2"/>
  <c r="K317" i="2"/>
  <c r="I317" i="2"/>
  <c r="H317" i="2"/>
  <c r="K316" i="2"/>
  <c r="I316" i="2"/>
  <c r="H316" i="2"/>
  <c r="K315" i="2"/>
  <c r="I315" i="2"/>
  <c r="H315" i="2"/>
  <c r="K314" i="2"/>
  <c r="I314" i="2"/>
  <c r="H314" i="2"/>
  <c r="K313" i="2"/>
  <c r="I313" i="2"/>
  <c r="H313" i="2"/>
  <c r="K312" i="2"/>
  <c r="I312" i="2"/>
  <c r="H312" i="2"/>
  <c r="K311" i="2"/>
  <c r="I311" i="2"/>
  <c r="H311" i="2"/>
  <c r="K310" i="2"/>
  <c r="I310" i="2"/>
  <c r="H310" i="2"/>
  <c r="K309" i="2"/>
  <c r="I309" i="2"/>
  <c r="H309" i="2"/>
  <c r="K308" i="2"/>
  <c r="I308" i="2"/>
  <c r="H308" i="2"/>
  <c r="K307" i="2"/>
  <c r="I307" i="2"/>
  <c r="H307" i="2"/>
  <c r="K306" i="2"/>
  <c r="I306" i="2"/>
  <c r="H306" i="2"/>
  <c r="K305" i="2"/>
  <c r="I305" i="2"/>
  <c r="H305" i="2"/>
  <c r="K304" i="2"/>
  <c r="I304" i="2"/>
  <c r="H304" i="2"/>
  <c r="K303" i="2"/>
  <c r="I303" i="2"/>
  <c r="H303" i="2"/>
  <c r="K302" i="2"/>
  <c r="I302" i="2"/>
  <c r="H302" i="2"/>
  <c r="K301" i="2"/>
  <c r="I301" i="2"/>
  <c r="H301" i="2"/>
  <c r="K300" i="2"/>
  <c r="I300" i="2"/>
  <c r="H300" i="2"/>
  <c r="K504" i="2"/>
  <c r="I504" i="2"/>
  <c r="H504" i="2"/>
  <c r="K503" i="2"/>
  <c r="I503" i="2"/>
  <c r="H503" i="2"/>
  <c r="K502" i="2"/>
  <c r="I502" i="2"/>
  <c r="H502" i="2"/>
  <c r="K501" i="2"/>
  <c r="I501" i="2"/>
  <c r="H501" i="2"/>
  <c r="K500" i="2"/>
  <c r="I500" i="2"/>
  <c r="H500" i="2"/>
  <c r="K499" i="2"/>
  <c r="I499" i="2"/>
  <c r="H499" i="2"/>
  <c r="K498" i="2"/>
  <c r="I498" i="2"/>
  <c r="H498" i="2"/>
  <c r="K497" i="2"/>
  <c r="I497" i="2"/>
  <c r="H497" i="2"/>
  <c r="K496" i="2"/>
  <c r="I496" i="2"/>
  <c r="H496" i="2"/>
  <c r="K495" i="2"/>
  <c r="I495" i="2"/>
  <c r="H495" i="2"/>
  <c r="K494" i="2"/>
  <c r="I494" i="2"/>
  <c r="H494" i="2"/>
  <c r="K493" i="2"/>
  <c r="I493" i="2"/>
  <c r="H493" i="2"/>
  <c r="K492" i="2"/>
  <c r="I492" i="2"/>
  <c r="H492" i="2"/>
  <c r="K491" i="2"/>
  <c r="I491" i="2"/>
  <c r="H491" i="2"/>
  <c r="K490" i="2"/>
  <c r="I490" i="2"/>
  <c r="H490" i="2"/>
  <c r="K489" i="2"/>
  <c r="I489" i="2"/>
  <c r="H489" i="2"/>
  <c r="K488" i="2"/>
  <c r="I488" i="2"/>
  <c r="H488" i="2"/>
  <c r="K487" i="2"/>
  <c r="I487" i="2"/>
  <c r="H487" i="2"/>
  <c r="K486" i="2"/>
  <c r="I486" i="2"/>
  <c r="H486" i="2"/>
  <c r="K485" i="2"/>
  <c r="I485" i="2"/>
  <c r="H485" i="2"/>
  <c r="K484" i="2"/>
  <c r="I484" i="2"/>
  <c r="H484" i="2"/>
  <c r="K483" i="2"/>
  <c r="I483" i="2"/>
  <c r="H483" i="2"/>
  <c r="K482" i="2"/>
  <c r="I482" i="2"/>
  <c r="H482" i="2"/>
  <c r="K481" i="2"/>
  <c r="I481" i="2"/>
  <c r="H481" i="2"/>
  <c r="K480" i="2"/>
  <c r="I480" i="2"/>
  <c r="H480" i="2"/>
  <c r="K479" i="2"/>
  <c r="I479" i="2"/>
  <c r="H479" i="2"/>
  <c r="K478" i="2"/>
  <c r="I478" i="2"/>
  <c r="H478" i="2"/>
  <c r="K477" i="2"/>
  <c r="I477" i="2"/>
  <c r="H477" i="2"/>
  <c r="K476" i="2"/>
  <c r="I476" i="2"/>
  <c r="H476" i="2"/>
  <c r="K475" i="2"/>
  <c r="I475" i="2"/>
  <c r="H475" i="2"/>
  <c r="K474" i="2"/>
  <c r="I474" i="2"/>
  <c r="H474" i="2"/>
  <c r="K473" i="2"/>
  <c r="I473" i="2"/>
  <c r="H473" i="2"/>
  <c r="K472" i="2"/>
  <c r="I472" i="2"/>
  <c r="H472" i="2"/>
  <c r="K471" i="2"/>
  <c r="I471" i="2"/>
  <c r="H471" i="2"/>
  <c r="K470" i="2"/>
  <c r="I470" i="2"/>
  <c r="H470" i="2"/>
  <c r="K469" i="2"/>
  <c r="I469" i="2"/>
  <c r="H469" i="2"/>
  <c r="K468" i="2"/>
  <c r="I468" i="2"/>
  <c r="H468" i="2"/>
  <c r="K467" i="2"/>
  <c r="I467" i="2"/>
  <c r="H467" i="2"/>
  <c r="K466" i="2"/>
  <c r="I466" i="2"/>
  <c r="H466" i="2"/>
  <c r="K465" i="2"/>
  <c r="I465" i="2"/>
  <c r="H465" i="2"/>
  <c r="K464" i="2"/>
  <c r="I464" i="2"/>
  <c r="H464" i="2"/>
  <c r="K463" i="2"/>
  <c r="I463" i="2"/>
  <c r="H463" i="2"/>
  <c r="K462" i="2"/>
  <c r="I462" i="2"/>
  <c r="H462" i="2"/>
  <c r="K461" i="2"/>
  <c r="I461" i="2"/>
  <c r="H461" i="2"/>
  <c r="K460" i="2"/>
  <c r="I460" i="2"/>
  <c r="H460" i="2"/>
  <c r="K459" i="2"/>
  <c r="I459" i="2"/>
  <c r="H459" i="2"/>
  <c r="K458" i="2"/>
  <c r="I458" i="2"/>
  <c r="H458" i="2"/>
  <c r="K457" i="2"/>
  <c r="I457" i="2"/>
  <c r="H457" i="2"/>
  <c r="K456" i="2"/>
  <c r="I456" i="2"/>
  <c r="H456" i="2"/>
  <c r="K455" i="2"/>
  <c r="I455" i="2"/>
  <c r="H455" i="2"/>
  <c r="K454" i="2"/>
  <c r="I454" i="2"/>
  <c r="H454" i="2"/>
  <c r="K453" i="2"/>
  <c r="I453" i="2"/>
  <c r="H453" i="2"/>
  <c r="K452" i="2"/>
  <c r="I452" i="2"/>
  <c r="H452" i="2"/>
  <c r="K451" i="2"/>
  <c r="I451" i="2"/>
  <c r="H451" i="2"/>
  <c r="K450" i="2"/>
  <c r="I450" i="2"/>
  <c r="H450" i="2"/>
  <c r="K449" i="2"/>
  <c r="I449" i="2"/>
  <c r="H449" i="2"/>
  <c r="K448" i="2"/>
  <c r="I448" i="2"/>
  <c r="H448" i="2"/>
  <c r="K447" i="2"/>
  <c r="I447" i="2"/>
  <c r="H447" i="2"/>
  <c r="K446" i="2"/>
  <c r="I446" i="2"/>
  <c r="H446" i="2"/>
  <c r="K445" i="2"/>
  <c r="I445" i="2"/>
  <c r="H445" i="2"/>
  <c r="K444" i="2"/>
  <c r="I444" i="2"/>
  <c r="H444" i="2"/>
  <c r="I11" i="2"/>
  <c r="H11" i="2"/>
  <c r="K11" i="2"/>
  <c r="K202" i="1"/>
  <c r="J202" i="1"/>
  <c r="M202" i="1"/>
  <c r="K203" i="1"/>
  <c r="J203" i="1"/>
  <c r="M203" i="1"/>
  <c r="K204" i="1"/>
  <c r="J204" i="1"/>
  <c r="M204" i="1"/>
  <c r="K196" i="1"/>
  <c r="J196" i="1"/>
  <c r="M196" i="1"/>
  <c r="K197" i="1"/>
  <c r="J197" i="1"/>
  <c r="M197" i="1"/>
  <c r="K198" i="1"/>
  <c r="J198" i="1"/>
  <c r="M198" i="1"/>
  <c r="K199" i="1"/>
  <c r="J199" i="1"/>
  <c r="M199" i="1"/>
  <c r="K200" i="1"/>
  <c r="J200" i="1"/>
  <c r="M200" i="1"/>
  <c r="K201" i="1"/>
  <c r="J201" i="1"/>
  <c r="M201" i="1"/>
  <c r="M176" i="1"/>
  <c r="K176" i="1"/>
  <c r="J176" i="1"/>
  <c r="M175" i="1"/>
  <c r="K175" i="1"/>
  <c r="J175" i="1"/>
  <c r="M174" i="1"/>
  <c r="K174" i="1"/>
  <c r="J174" i="1"/>
  <c r="M173" i="1"/>
  <c r="K173" i="1"/>
  <c r="J173" i="1"/>
  <c r="M172" i="1"/>
  <c r="K172" i="1"/>
  <c r="J172" i="1"/>
  <c r="M171" i="1"/>
  <c r="K171" i="1"/>
  <c r="J171" i="1"/>
  <c r="M170" i="1"/>
  <c r="K170" i="1"/>
  <c r="J170" i="1"/>
  <c r="M169" i="1"/>
  <c r="K169" i="1"/>
  <c r="J169" i="1"/>
  <c r="M168" i="1"/>
  <c r="K168" i="1"/>
  <c r="J168" i="1"/>
  <c r="M167" i="1"/>
  <c r="K167" i="1"/>
  <c r="J167" i="1"/>
  <c r="M166" i="1"/>
  <c r="K166" i="1"/>
  <c r="J166" i="1"/>
  <c r="M165" i="1"/>
  <c r="K165" i="1"/>
  <c r="J165" i="1"/>
  <c r="M164" i="1"/>
  <c r="K164" i="1"/>
  <c r="J164" i="1"/>
  <c r="M163" i="1"/>
  <c r="K163" i="1"/>
  <c r="J163" i="1"/>
  <c r="M162" i="1"/>
  <c r="K162" i="1"/>
  <c r="J162" i="1"/>
  <c r="M161" i="1"/>
  <c r="K161" i="1"/>
  <c r="J161" i="1"/>
  <c r="M160" i="1"/>
  <c r="K160" i="1"/>
  <c r="J160" i="1"/>
  <c r="M159" i="1"/>
  <c r="K159" i="1"/>
  <c r="J159" i="1"/>
  <c r="M158" i="1"/>
  <c r="K158" i="1"/>
  <c r="J158" i="1"/>
  <c r="M157" i="1"/>
  <c r="K157" i="1"/>
  <c r="J157" i="1"/>
  <c r="M156" i="1"/>
  <c r="K156" i="1"/>
  <c r="J156" i="1"/>
  <c r="M98" i="1"/>
  <c r="K98" i="1"/>
  <c r="J98" i="1"/>
  <c r="M97" i="1"/>
  <c r="K97" i="1"/>
  <c r="J97" i="1"/>
  <c r="M96" i="1"/>
  <c r="K96" i="1"/>
  <c r="J96" i="1"/>
  <c r="M95" i="1"/>
  <c r="K95" i="1"/>
  <c r="J95" i="1"/>
  <c r="M94" i="1"/>
  <c r="K94" i="1"/>
  <c r="J94" i="1"/>
  <c r="M93" i="1"/>
  <c r="K93" i="1"/>
  <c r="J93" i="1"/>
  <c r="M92" i="1"/>
  <c r="K92" i="1"/>
  <c r="J92" i="1"/>
  <c r="M91" i="1"/>
  <c r="K91" i="1"/>
  <c r="J91" i="1"/>
  <c r="M90" i="1"/>
  <c r="K90" i="1"/>
  <c r="J90" i="1"/>
  <c r="M89" i="1"/>
  <c r="K89" i="1"/>
  <c r="J89" i="1"/>
  <c r="M88" i="1"/>
  <c r="K88" i="1"/>
  <c r="J88" i="1"/>
  <c r="M87" i="1"/>
  <c r="K87" i="1"/>
  <c r="J87" i="1"/>
  <c r="M86" i="1"/>
  <c r="K86" i="1"/>
  <c r="J86" i="1"/>
  <c r="M85" i="1"/>
  <c r="K85" i="1"/>
  <c r="J85" i="1"/>
  <c r="M84" i="1"/>
  <c r="K84" i="1"/>
  <c r="J84" i="1"/>
  <c r="M83" i="1"/>
  <c r="K83" i="1"/>
  <c r="J83" i="1"/>
  <c r="M82" i="1"/>
  <c r="K82" i="1"/>
  <c r="J82" i="1"/>
  <c r="M81" i="1"/>
  <c r="K81" i="1"/>
  <c r="J81" i="1"/>
  <c r="M80" i="1"/>
  <c r="K80" i="1"/>
  <c r="J80" i="1"/>
  <c r="M79" i="1"/>
  <c r="K79" i="1"/>
  <c r="J79" i="1"/>
  <c r="M78" i="1"/>
  <c r="K78" i="1"/>
  <c r="J78" i="1"/>
  <c r="M77" i="1"/>
  <c r="K77" i="1"/>
  <c r="J77" i="1"/>
  <c r="M76" i="1"/>
  <c r="K76" i="1"/>
  <c r="J76" i="1"/>
  <c r="M75" i="1"/>
  <c r="K75" i="1"/>
  <c r="J75" i="1"/>
  <c r="M74" i="1"/>
  <c r="K74" i="1"/>
  <c r="J74" i="1"/>
  <c r="M73" i="1"/>
  <c r="K73" i="1"/>
  <c r="J73" i="1"/>
  <c r="M72" i="1"/>
  <c r="K72" i="1"/>
  <c r="J72" i="1"/>
  <c r="M71" i="1"/>
  <c r="K71" i="1"/>
  <c r="J71" i="1"/>
  <c r="M70" i="1"/>
  <c r="K70" i="1"/>
  <c r="J70" i="1"/>
  <c r="M69" i="1"/>
  <c r="K69" i="1"/>
  <c r="J69" i="1"/>
  <c r="M68" i="1"/>
  <c r="K68" i="1"/>
  <c r="J68" i="1"/>
  <c r="M67" i="1"/>
  <c r="K67" i="1"/>
  <c r="J67" i="1"/>
  <c r="M66" i="1"/>
  <c r="K66" i="1"/>
  <c r="J66" i="1"/>
  <c r="M65" i="1"/>
  <c r="K65" i="1"/>
  <c r="J65" i="1"/>
  <c r="M64" i="1"/>
  <c r="K64" i="1"/>
  <c r="J64" i="1"/>
  <c r="M63" i="1"/>
  <c r="K63" i="1"/>
  <c r="J63" i="1"/>
  <c r="M62" i="1"/>
  <c r="K62" i="1"/>
  <c r="J62" i="1"/>
  <c r="M61" i="1"/>
  <c r="K61" i="1"/>
  <c r="J61" i="1"/>
  <c r="M60" i="1"/>
  <c r="K60" i="1"/>
  <c r="J60" i="1"/>
  <c r="M59" i="1"/>
  <c r="K59" i="1"/>
  <c r="J59" i="1"/>
  <c r="M58" i="1"/>
  <c r="K58" i="1"/>
  <c r="J58" i="1"/>
  <c r="M57" i="1"/>
  <c r="K57" i="1"/>
  <c r="J57" i="1"/>
  <c r="M56" i="1"/>
  <c r="K56" i="1"/>
  <c r="J56" i="1"/>
  <c r="M55" i="1"/>
  <c r="K55" i="1"/>
  <c r="J55" i="1"/>
  <c r="M54" i="1"/>
  <c r="K54" i="1"/>
  <c r="J54" i="1"/>
  <c r="M53" i="1"/>
  <c r="K53" i="1"/>
  <c r="J53" i="1"/>
  <c r="M52" i="1"/>
  <c r="K52" i="1"/>
  <c r="J52" i="1"/>
  <c r="M51" i="1"/>
  <c r="K51" i="1"/>
  <c r="J51" i="1"/>
  <c r="M50" i="1"/>
  <c r="K50" i="1"/>
  <c r="J50" i="1"/>
  <c r="M49" i="1"/>
  <c r="K49" i="1"/>
  <c r="J49" i="1"/>
  <c r="M48" i="1"/>
  <c r="K48" i="1"/>
  <c r="J48" i="1"/>
  <c r="M47" i="1"/>
  <c r="K47" i="1"/>
  <c r="J47" i="1"/>
  <c r="M46" i="1"/>
  <c r="K46" i="1"/>
  <c r="J46" i="1"/>
  <c r="M45" i="1"/>
  <c r="K45" i="1"/>
  <c r="J45" i="1"/>
  <c r="M44" i="1"/>
  <c r="K44" i="1"/>
  <c r="J44" i="1"/>
  <c r="M43" i="1"/>
  <c r="K43" i="1"/>
  <c r="J43" i="1"/>
  <c r="M42" i="1"/>
  <c r="K42" i="1"/>
  <c r="J42" i="1"/>
  <c r="M41" i="1"/>
  <c r="K41" i="1"/>
  <c r="J41" i="1"/>
  <c r="M40" i="1"/>
  <c r="K40" i="1"/>
  <c r="J40" i="1"/>
  <c r="M39" i="1"/>
  <c r="K39" i="1"/>
  <c r="J39" i="1"/>
  <c r="M38" i="1"/>
  <c r="K38" i="1"/>
  <c r="J38" i="1"/>
  <c r="M37" i="1"/>
  <c r="K37" i="1"/>
  <c r="J37" i="1"/>
  <c r="M36" i="1"/>
  <c r="K36" i="1"/>
  <c r="J36" i="1"/>
  <c r="M35" i="1"/>
  <c r="K35" i="1"/>
  <c r="J35" i="1"/>
  <c r="M34" i="1"/>
  <c r="K34" i="1"/>
  <c r="J34" i="1"/>
  <c r="M33" i="1"/>
  <c r="K33" i="1"/>
  <c r="J33" i="1"/>
  <c r="M32" i="1"/>
  <c r="K32" i="1"/>
  <c r="J32" i="1"/>
  <c r="M31" i="1"/>
  <c r="K31" i="1"/>
  <c r="J31" i="1"/>
  <c r="M30" i="1"/>
  <c r="K30" i="1"/>
  <c r="J30" i="1"/>
  <c r="M29" i="1"/>
  <c r="K29" i="1"/>
  <c r="J29" i="1"/>
  <c r="M28" i="1"/>
  <c r="K28" i="1"/>
  <c r="J28" i="1"/>
  <c r="M27" i="1"/>
  <c r="K27" i="1"/>
  <c r="J27" i="1"/>
  <c r="M26" i="1"/>
  <c r="K26" i="1"/>
  <c r="J26" i="1"/>
  <c r="M25" i="1"/>
  <c r="K25" i="1"/>
  <c r="J25" i="1"/>
  <c r="M24" i="1"/>
  <c r="K24" i="1"/>
  <c r="J24" i="1"/>
  <c r="M23" i="1"/>
  <c r="K23" i="1"/>
  <c r="J23" i="1"/>
  <c r="M22" i="1"/>
  <c r="K22" i="1"/>
  <c r="J22" i="1"/>
  <c r="M21" i="1"/>
  <c r="K21" i="1"/>
  <c r="J21" i="1"/>
  <c r="M137" i="1"/>
  <c r="K137" i="1"/>
  <c r="J137" i="1"/>
  <c r="M136" i="1"/>
  <c r="K136" i="1"/>
  <c r="J136" i="1"/>
  <c r="M135" i="1"/>
  <c r="K135" i="1"/>
  <c r="J135" i="1"/>
  <c r="M134" i="1"/>
  <c r="K134" i="1"/>
  <c r="J134" i="1"/>
  <c r="M133" i="1"/>
  <c r="K133" i="1"/>
  <c r="J133" i="1"/>
  <c r="M132" i="1"/>
  <c r="K132" i="1"/>
  <c r="J132" i="1"/>
  <c r="M131" i="1"/>
  <c r="K131" i="1"/>
  <c r="J131" i="1"/>
  <c r="M130" i="1"/>
  <c r="K130" i="1"/>
  <c r="J130" i="1"/>
  <c r="M129" i="1"/>
  <c r="K129" i="1"/>
  <c r="J129" i="1"/>
  <c r="M128" i="1"/>
  <c r="K128" i="1"/>
  <c r="J128" i="1"/>
  <c r="M127" i="1"/>
  <c r="K127" i="1"/>
  <c r="J127" i="1"/>
  <c r="M126" i="1"/>
  <c r="K126" i="1"/>
  <c r="J126" i="1"/>
  <c r="M125" i="1"/>
  <c r="K125" i="1"/>
  <c r="J125" i="1"/>
  <c r="M124" i="1"/>
  <c r="K124" i="1"/>
  <c r="J124" i="1"/>
  <c r="M123" i="1"/>
  <c r="K123" i="1"/>
  <c r="J123" i="1"/>
  <c r="M122" i="1"/>
  <c r="K122" i="1"/>
  <c r="J122" i="1"/>
  <c r="M121" i="1"/>
  <c r="K121" i="1"/>
  <c r="J121" i="1"/>
  <c r="M120" i="1"/>
  <c r="K120" i="1"/>
  <c r="J120" i="1"/>
  <c r="M119" i="1"/>
  <c r="K119" i="1"/>
  <c r="J119" i="1"/>
  <c r="M118" i="1"/>
  <c r="K118" i="1"/>
  <c r="J118" i="1"/>
  <c r="M117" i="1"/>
  <c r="K117" i="1"/>
  <c r="J117" i="1"/>
  <c r="M116" i="1"/>
  <c r="K116" i="1"/>
  <c r="J116" i="1"/>
  <c r="M115" i="1"/>
  <c r="K115" i="1"/>
  <c r="J115" i="1"/>
  <c r="M114" i="1"/>
  <c r="K114" i="1"/>
  <c r="J114" i="1"/>
  <c r="M113" i="1"/>
  <c r="K113" i="1"/>
  <c r="J113" i="1"/>
  <c r="M112" i="1"/>
  <c r="K112" i="1"/>
  <c r="J112" i="1"/>
  <c r="M111" i="1"/>
  <c r="K111" i="1"/>
  <c r="J111" i="1"/>
  <c r="M110" i="1"/>
  <c r="K110" i="1"/>
  <c r="J110" i="1"/>
  <c r="M109" i="1"/>
  <c r="K109" i="1"/>
  <c r="J109" i="1"/>
  <c r="M108" i="1"/>
  <c r="K108" i="1"/>
  <c r="J108" i="1"/>
  <c r="M107" i="1"/>
  <c r="K107" i="1"/>
  <c r="J107" i="1"/>
  <c r="M106" i="1"/>
  <c r="K106" i="1"/>
  <c r="J106" i="1"/>
  <c r="M105" i="1"/>
  <c r="K105" i="1"/>
  <c r="J105" i="1"/>
  <c r="M104" i="1"/>
  <c r="K104" i="1"/>
  <c r="J104" i="1"/>
  <c r="M103" i="1"/>
  <c r="K103" i="1"/>
  <c r="J103" i="1"/>
  <c r="M102" i="1"/>
  <c r="K102" i="1"/>
  <c r="J102" i="1"/>
  <c r="M101" i="1"/>
  <c r="K101" i="1"/>
  <c r="J101" i="1"/>
  <c r="M100" i="1"/>
  <c r="K100" i="1"/>
  <c r="J100" i="1"/>
  <c r="M99" i="1"/>
  <c r="K99" i="1"/>
  <c r="J99" i="1"/>
  <c r="M178" i="1"/>
  <c r="K178" i="1"/>
  <c r="J178" i="1"/>
  <c r="M177" i="1"/>
  <c r="K177" i="1"/>
  <c r="J177" i="1"/>
  <c r="M155" i="1"/>
  <c r="K155" i="1"/>
  <c r="J155" i="1"/>
  <c r="M154" i="1"/>
  <c r="K154" i="1"/>
  <c r="J154" i="1"/>
  <c r="M153" i="1"/>
  <c r="K153" i="1"/>
  <c r="J153" i="1"/>
  <c r="M152" i="1"/>
  <c r="K152" i="1"/>
  <c r="J152" i="1"/>
  <c r="M151" i="1"/>
  <c r="K151" i="1"/>
  <c r="J151" i="1"/>
  <c r="M150" i="1"/>
  <c r="K150" i="1"/>
  <c r="J150" i="1"/>
  <c r="M149" i="1"/>
  <c r="K149" i="1"/>
  <c r="J149" i="1"/>
  <c r="M148" i="1"/>
  <c r="K148" i="1"/>
  <c r="J148" i="1"/>
  <c r="M147" i="1"/>
  <c r="K147" i="1"/>
  <c r="J147" i="1"/>
  <c r="M146" i="1"/>
  <c r="K146" i="1"/>
  <c r="J146" i="1"/>
  <c r="M145" i="1"/>
  <c r="K145" i="1"/>
  <c r="J145" i="1"/>
  <c r="M144" i="1"/>
  <c r="K144" i="1"/>
  <c r="J144" i="1"/>
  <c r="M143" i="1"/>
  <c r="K143" i="1"/>
  <c r="J143" i="1"/>
  <c r="M142" i="1"/>
  <c r="K142" i="1"/>
  <c r="J142" i="1"/>
  <c r="M141" i="1"/>
  <c r="K141" i="1"/>
  <c r="J141" i="1"/>
  <c r="M140" i="1"/>
  <c r="K140" i="1"/>
  <c r="J140" i="1"/>
  <c r="M139" i="1"/>
  <c r="K139" i="1"/>
  <c r="J139" i="1"/>
  <c r="M138" i="1"/>
  <c r="K138" i="1"/>
  <c r="J138" i="1"/>
  <c r="M188" i="1"/>
  <c r="K188" i="1"/>
  <c r="J188" i="1"/>
  <c r="M187" i="1"/>
  <c r="K187" i="1"/>
  <c r="J187" i="1"/>
  <c r="M186" i="1"/>
  <c r="K186" i="1"/>
  <c r="J186" i="1"/>
  <c r="M185" i="1"/>
  <c r="K185" i="1"/>
  <c r="J185" i="1"/>
  <c r="M184" i="1"/>
  <c r="K184" i="1"/>
  <c r="J184" i="1"/>
  <c r="M183" i="1"/>
  <c r="K183" i="1"/>
  <c r="J183" i="1"/>
  <c r="M182" i="1"/>
  <c r="K182" i="1"/>
  <c r="J182" i="1"/>
  <c r="M181" i="1"/>
  <c r="K181" i="1"/>
  <c r="J181" i="1"/>
  <c r="M180" i="1"/>
  <c r="K180" i="1"/>
  <c r="J180" i="1"/>
  <c r="M179" i="1"/>
  <c r="K179" i="1"/>
  <c r="J179" i="1"/>
  <c r="M193" i="1"/>
  <c r="K193" i="1"/>
  <c r="J193" i="1"/>
  <c r="M192" i="1"/>
  <c r="K192" i="1"/>
  <c r="J192" i="1"/>
  <c r="M191" i="1"/>
  <c r="K191" i="1"/>
  <c r="J191" i="1"/>
  <c r="M190" i="1"/>
  <c r="K190" i="1"/>
  <c r="J190" i="1"/>
  <c r="M189" i="1"/>
  <c r="K189" i="1"/>
  <c r="J189" i="1"/>
  <c r="K194" i="1"/>
  <c r="J194" i="1"/>
  <c r="M194" i="1"/>
  <c r="K195" i="1"/>
  <c r="J195" i="1"/>
  <c r="M195" i="1"/>
  <c r="K6" i="2"/>
  <c r="K7" i="2"/>
  <c r="K8" i="2"/>
  <c r="F12" i="3"/>
  <c r="K9" i="2"/>
  <c r="M12" i="3"/>
  <c r="K10" i="2"/>
  <c r="F26" i="3"/>
  <c r="K505" i="2"/>
  <c r="M26" i="3"/>
  <c r="J33" i="3"/>
  <c r="I6" i="2"/>
  <c r="I7" i="2"/>
  <c r="I8" i="2"/>
  <c r="C12" i="3"/>
  <c r="I9" i="2"/>
  <c r="J12" i="3"/>
  <c r="I10" i="2"/>
  <c r="C26" i="3"/>
  <c r="I505" i="2"/>
  <c r="J26" i="3"/>
  <c r="J32" i="3"/>
  <c r="M6" i="1"/>
  <c r="M7" i="1"/>
  <c r="M8" i="1"/>
  <c r="M9" i="1"/>
  <c r="F9" i="3"/>
  <c r="M10" i="1"/>
  <c r="M11" i="1"/>
  <c r="M12" i="1"/>
  <c r="M13" i="1"/>
  <c r="M9" i="3"/>
  <c r="M14" i="1"/>
  <c r="M15" i="1"/>
  <c r="M16" i="1"/>
  <c r="M17" i="1"/>
  <c r="F23" i="3"/>
  <c r="M18" i="1"/>
  <c r="M19" i="1"/>
  <c r="M20" i="1"/>
  <c r="M205" i="1"/>
  <c r="M23" i="3"/>
  <c r="F33" i="3"/>
  <c r="K6" i="1"/>
  <c r="K7" i="1"/>
  <c r="K8" i="1"/>
  <c r="K9" i="1"/>
  <c r="C9" i="3"/>
  <c r="K10" i="1"/>
  <c r="K11" i="1"/>
  <c r="K12" i="1"/>
  <c r="K13" i="1"/>
  <c r="J9" i="3"/>
  <c r="K14" i="1"/>
  <c r="K15" i="1"/>
  <c r="K16" i="1"/>
  <c r="K17" i="1"/>
  <c r="C23" i="3"/>
  <c r="K18" i="1"/>
  <c r="K19" i="1"/>
  <c r="K20" i="1"/>
  <c r="K205" i="1"/>
  <c r="J23" i="3"/>
  <c r="F32" i="3"/>
  <c r="M25" i="3"/>
  <c r="M22" i="3"/>
  <c r="M20" i="3"/>
  <c r="J25" i="3"/>
  <c r="J22" i="3"/>
  <c r="J20" i="3"/>
  <c r="J28" i="3"/>
  <c r="K28" i="3"/>
  <c r="F22" i="3"/>
  <c r="F25" i="3"/>
  <c r="C25" i="3"/>
  <c r="C22" i="3"/>
  <c r="F20" i="3"/>
  <c r="C20" i="3"/>
  <c r="C28" i="3"/>
  <c r="D28" i="3"/>
  <c r="M8" i="3"/>
  <c r="M11" i="3"/>
  <c r="J11" i="3"/>
  <c r="J8" i="3"/>
  <c r="M6" i="3"/>
  <c r="J6" i="3"/>
  <c r="J14" i="3"/>
  <c r="K14" i="3"/>
  <c r="F6" i="3"/>
  <c r="C6" i="3"/>
  <c r="C14" i="3"/>
  <c r="D14" i="3"/>
  <c r="F11" i="3"/>
  <c r="C11" i="3"/>
  <c r="M4" i="1"/>
  <c r="K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05" i="1"/>
  <c r="J4" i="1"/>
  <c r="I4" i="1"/>
  <c r="K4" i="2"/>
  <c r="I4" i="2"/>
  <c r="H8" i="2"/>
  <c r="H6" i="2"/>
  <c r="H7" i="2"/>
  <c r="H9" i="2"/>
  <c r="H10" i="2"/>
  <c r="H505" i="2"/>
  <c r="H4" i="2"/>
  <c r="G4" i="2"/>
  <c r="F8" i="3"/>
  <c r="C8" i="3"/>
  <c r="C32" i="3"/>
  <c r="C33" i="3"/>
</calcChain>
</file>

<file path=xl/comments1.xml><?xml version="1.0" encoding="utf-8"?>
<comments xmlns="http://schemas.openxmlformats.org/spreadsheetml/2006/main">
  <authors>
    <author>Martijn Crama</author>
  </authors>
  <commentList>
    <comment ref="N3" authorId="0">
      <text>
        <r>
          <rPr>
            <b/>
            <sz val="9"/>
            <color indexed="81"/>
            <rFont val="Arial"/>
          </rPr>
          <t>Martijn Crama:</t>
        </r>
        <r>
          <rPr>
            <sz val="9"/>
            <color indexed="81"/>
            <rFont val="Arial"/>
          </rPr>
          <t xml:space="preserve">
Datum, Opdrachtgever, Fact.nr en Netto zijn vrij in te vullen. 
</t>
        </r>
        <r>
          <rPr>
            <b/>
            <sz val="9"/>
            <color indexed="81"/>
            <rFont val="Arial"/>
          </rPr>
          <t>Kwartaal</t>
        </r>
        <r>
          <rPr>
            <sz val="9"/>
            <color indexed="81"/>
            <rFont val="Arial"/>
          </rPr>
          <t xml:space="preserve">
Is verplicht in te vullen. Vergeet je je kwartaal in te voeren, dan wordt de cel 'rood' in de Netto-kolom. Dit is signalerend om je zo erop te wijzen dat je uiteindelijke BTW berekening niet zal kloppen als je geen kwartaal opvoert. 
</t>
        </r>
        <r>
          <rPr>
            <b/>
            <sz val="9"/>
            <color indexed="81"/>
            <rFont val="Arial"/>
          </rPr>
          <t>Status</t>
        </r>
        <r>
          <rPr>
            <sz val="9"/>
            <color indexed="81"/>
            <rFont val="Arial"/>
          </rPr>
          <t xml:space="preserve">
Is een dropdown menu met drie statussen van een factuur om overzicht te houden welke facturen je nog moet verzenden. 
</t>
        </r>
        <r>
          <rPr>
            <b/>
            <sz val="9"/>
            <color indexed="81"/>
            <rFont val="Arial"/>
          </rPr>
          <t xml:space="preserve">9% BTW? </t>
        </r>
        <r>
          <rPr>
            <sz val="9"/>
            <color indexed="81"/>
            <rFont val="Arial"/>
          </rPr>
          <t xml:space="preserve">
Wanneer 9% BTW van toepassing is zet je een 'x' in kolom "L".
</t>
        </r>
        <r>
          <rPr>
            <b/>
            <sz val="9"/>
            <color indexed="81"/>
            <rFont val="Arial"/>
          </rPr>
          <t xml:space="preserve">Formules niet verwijderen(!)
</t>
        </r>
        <r>
          <rPr>
            <sz val="9"/>
            <color indexed="81"/>
            <rFont val="Arial"/>
          </rPr>
          <t xml:space="preserve">Uitzondering: bij BTW vrij tarief handmatig "0" invoeren op de plekken waar anders 21% (kolom K) dan wel 9% (kolom M) zou komen te staan. 
</t>
        </r>
        <r>
          <rPr>
            <b/>
            <sz val="9"/>
            <color indexed="81"/>
            <rFont val="Arial"/>
          </rPr>
          <t xml:space="preserve">Overzicht
</t>
        </r>
        <r>
          <rPr>
            <sz val="9"/>
            <color indexed="81"/>
            <rFont val="Arial"/>
          </rPr>
          <t>Het derde tabblad 'BTW berekening' geeft je de precieze berekeningen voor je kwartalen en het jaaroverzicht</t>
        </r>
      </text>
    </comment>
    <comment ref="E5" authorId="0">
      <text>
        <r>
          <rPr>
            <b/>
            <sz val="9"/>
            <color indexed="81"/>
            <rFont val="Arial"/>
          </rPr>
          <t>Martijn Crama:</t>
        </r>
        <r>
          <rPr>
            <sz val="9"/>
            <color indexed="81"/>
            <rFont val="Arial"/>
          </rPr>
          <t xml:space="preserve">
Kwartaal 1,2,3 of 4 invullen voor juiste berekeningen. Anders werkt de formule niet en krijg je een rode cel bij de 'Netto' kolom.</t>
        </r>
      </text>
    </comment>
  </commentList>
</comments>
</file>

<file path=xl/comments2.xml><?xml version="1.0" encoding="utf-8"?>
<comments xmlns="http://schemas.openxmlformats.org/spreadsheetml/2006/main">
  <authors>
    <author>Martijn Crama</author>
  </authors>
  <commentList>
    <comment ref="D5" authorId="0">
      <text>
        <r>
          <rPr>
            <b/>
            <sz val="9"/>
            <color indexed="81"/>
            <rFont val="Arial"/>
          </rPr>
          <t>Martijn Crama:</t>
        </r>
        <r>
          <rPr>
            <sz val="9"/>
            <color indexed="81"/>
            <rFont val="Arial"/>
          </rPr>
          <t xml:space="preserve">
Kwartaal 1,2,3 of 4 invullen voor juiste berekeningen. Anders werkt de formule niet en krijg je een rode cel bij de 'Netto' kolom.</t>
        </r>
      </text>
    </comment>
  </commentList>
</comments>
</file>

<file path=xl/sharedStrings.xml><?xml version="1.0" encoding="utf-8"?>
<sst xmlns="http://schemas.openxmlformats.org/spreadsheetml/2006/main" count="109" uniqueCount="60">
  <si>
    <t>Omschrijving</t>
  </si>
  <si>
    <t>HELP</t>
    <phoneticPr fontId="2" type="noConversion"/>
  </si>
  <si>
    <t>Factuur nr.</t>
    <phoneticPr fontId="2" type="noConversion"/>
  </si>
  <si>
    <t>nr</t>
  </si>
  <si>
    <t>Datum</t>
  </si>
  <si>
    <t>Status</t>
  </si>
  <si>
    <t>Kostensoort</t>
  </si>
  <si>
    <t>BTW berekening</t>
  </si>
  <si>
    <t>Opdrachtgever</t>
  </si>
  <si>
    <t>Kwartaal</t>
    <phoneticPr fontId="2" type="noConversion"/>
  </si>
  <si>
    <t>Bruto</t>
  </si>
  <si>
    <t>Netto</t>
  </si>
  <si>
    <t>Kwartaal</t>
    <phoneticPr fontId="2" type="noConversion"/>
  </si>
  <si>
    <t>BTW 21%</t>
  </si>
  <si>
    <t>ontvangen BTW 21%</t>
  </si>
  <si>
    <t>betaalde BTW 21%</t>
  </si>
  <si>
    <t>x = 9%</t>
  </si>
  <si>
    <t>BTW 9%</t>
  </si>
  <si>
    <t>ontvangen BTW 9%</t>
  </si>
  <si>
    <t>betaalde BTW 9%</t>
  </si>
  <si>
    <t>x</t>
  </si>
  <si>
    <t>BTW VRIJ</t>
  </si>
  <si>
    <t>TOTAAL</t>
  </si>
  <si>
    <t>KWARTAAL 1</t>
  </si>
  <si>
    <t>KWARTAAL 2</t>
  </si>
  <si>
    <t>KWARTAAL 3</t>
  </si>
  <si>
    <t>KWARTAAL 4</t>
  </si>
  <si>
    <t>%</t>
  </si>
  <si>
    <r>
      <rPr>
        <b/>
        <sz val="8"/>
        <rFont val="Arial"/>
        <family val="2"/>
      </rPr>
      <t>Omzet</t>
    </r>
    <r>
      <rPr>
        <sz val="8"/>
        <rFont val="Arial"/>
      </rPr>
      <t xml:space="preserve"> met 21% BTW</t>
    </r>
  </si>
  <si>
    <r>
      <rPr>
        <b/>
        <sz val="8"/>
        <rFont val="Arial"/>
        <family val="2"/>
      </rPr>
      <t>Ontvangen</t>
    </r>
    <r>
      <rPr>
        <sz val="8"/>
        <rFont val="Arial"/>
      </rPr>
      <t xml:space="preserve"> 21% BTW</t>
    </r>
  </si>
  <si>
    <r>
      <rPr>
        <b/>
        <sz val="8"/>
        <rFont val="Arial"/>
        <family val="2"/>
      </rPr>
      <t>Omzet</t>
    </r>
    <r>
      <rPr>
        <sz val="8"/>
        <rFont val="Arial"/>
      </rPr>
      <t xml:space="preserve"> met 9% BTW</t>
    </r>
  </si>
  <si>
    <r>
      <rPr>
        <b/>
        <sz val="8"/>
        <rFont val="Arial"/>
        <family val="2"/>
      </rPr>
      <t>Ontvangen</t>
    </r>
    <r>
      <rPr>
        <sz val="8"/>
        <rFont val="Arial"/>
      </rPr>
      <t xml:space="preserve"> 9% BTW</t>
    </r>
  </si>
  <si>
    <r>
      <rPr>
        <b/>
        <sz val="8"/>
        <rFont val="Arial"/>
        <family val="2"/>
      </rPr>
      <t>Betaalde</t>
    </r>
    <r>
      <rPr>
        <sz val="8"/>
        <rFont val="Arial"/>
      </rPr>
      <t xml:space="preserve"> 21% BTW</t>
    </r>
  </si>
  <si>
    <r>
      <rPr>
        <b/>
        <sz val="8"/>
        <rFont val="Arial"/>
        <family val="2"/>
      </rPr>
      <t xml:space="preserve">Uitgaven </t>
    </r>
    <r>
      <rPr>
        <sz val="8"/>
        <rFont val="Arial"/>
      </rPr>
      <t>met 21% BTW</t>
    </r>
  </si>
  <si>
    <r>
      <rPr>
        <b/>
        <sz val="8"/>
        <rFont val="Arial"/>
        <family val="2"/>
      </rPr>
      <t xml:space="preserve">Uitgaven </t>
    </r>
    <r>
      <rPr>
        <sz val="8"/>
        <rFont val="Arial"/>
      </rPr>
      <t>met 9% BTW</t>
    </r>
  </si>
  <si>
    <r>
      <rPr>
        <b/>
        <sz val="8"/>
        <rFont val="Arial"/>
        <family val="2"/>
      </rPr>
      <t>Betaalde</t>
    </r>
    <r>
      <rPr>
        <sz val="8"/>
        <rFont val="Arial"/>
      </rPr>
      <t xml:space="preserve"> 9% BTW</t>
    </r>
  </si>
  <si>
    <t>UITGAVEN</t>
  </si>
  <si>
    <t>OMZET</t>
  </si>
  <si>
    <r>
      <rPr>
        <b/>
        <sz val="8"/>
        <color theme="0" tint="-0.499984740745262"/>
        <rFont val="Arial"/>
      </rPr>
      <t>Totale omzet</t>
    </r>
  </si>
  <si>
    <r>
      <rPr>
        <b/>
        <sz val="8"/>
        <color theme="0" tint="-0.499984740745262"/>
        <rFont val="Arial"/>
      </rPr>
      <t>Totale uitgaven</t>
    </r>
  </si>
  <si>
    <t>Omzetbelasting kwartaal 1</t>
  </si>
  <si>
    <t>Omzetbelasting kwartaal 2</t>
  </si>
  <si>
    <t>Omzetbelasting kwartaal 3</t>
  </si>
  <si>
    <t>Omzetbelasting kwartaal 4</t>
  </si>
  <si>
    <t>JAAROVERZICHT</t>
  </si>
  <si>
    <t>Voorbeeld opdrachtgever</t>
  </si>
  <si>
    <t>werkzaamheden x y z</t>
  </si>
  <si>
    <t>Voorbeeld 9% BTW</t>
  </si>
  <si>
    <t>werkzaamheden a b c</t>
  </si>
  <si>
    <t>VERZONDEN</t>
  </si>
  <si>
    <t>ONTVANGEN</t>
  </si>
  <si>
    <t>CONCEPT</t>
  </si>
  <si>
    <t>Kosten voor a</t>
  </si>
  <si>
    <t>Kosten voor b</t>
  </si>
  <si>
    <t>Kosten voor c</t>
  </si>
  <si>
    <t>reiskosten</t>
  </si>
  <si>
    <t>kantoor</t>
  </si>
  <si>
    <t>instrumenten</t>
  </si>
  <si>
    <t>kwartaal vergeten in te voeren</t>
  </si>
  <si>
    <t>Voorbeeld "rood bedrag" bij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</si>
</sst>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€&quot;\ #,##0.00_-;[Red]&quot;€&quot;\ #,##0.00\-"/>
    <numFmt numFmtId="165" formatCode="_-&quot;€&quot;\ * #,##0.00_-;_-&quot;€&quot;\ * #,##0.00\-;_-&quot;€&quot;\ * &quot;-&quot;??_-;_-@_-"/>
    <numFmt numFmtId="166" formatCode="_(* #,##0.00_);_(* \(#,##0.00\);_(* &quot;-&quot;??_);_(@_)"/>
    <numFmt numFmtId="167" formatCode="[$-413]d/mmm/yy;@"/>
    <numFmt numFmtId="168" formatCode="#,##0.00_-"/>
    <numFmt numFmtId="169" formatCode="&quot;€&quot;#,##0.00;[Red]&quot;€&quot;#,##0.00"/>
    <numFmt numFmtId="170" formatCode="&quot;€&quot;#,##0.00"/>
    <numFmt numFmtId="171" formatCode="dd\-mm\-yy"/>
  </numFmts>
  <fonts count="32" x14ac:knownFonts="1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8"/>
      <name val="Arial"/>
      <family val="2"/>
    </font>
    <font>
      <sz val="18"/>
      <name val="Arial"/>
    </font>
    <font>
      <sz val="14"/>
      <name val="Arial"/>
    </font>
    <font>
      <sz val="9"/>
      <color indexed="81"/>
      <name val="Arial"/>
    </font>
    <font>
      <b/>
      <sz val="9"/>
      <color indexed="81"/>
      <name val="Arial"/>
    </font>
    <font>
      <b/>
      <sz val="8"/>
      <color indexed="9"/>
      <name val="Arial"/>
    </font>
    <font>
      <sz val="10"/>
      <name val="Arial"/>
    </font>
    <font>
      <b/>
      <i/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theme="9" tint="-0.249977111117893"/>
      <name val="Arial"/>
    </font>
    <font>
      <b/>
      <sz val="8"/>
      <color theme="7" tint="-0.249977111117893"/>
      <name val="Arial"/>
    </font>
    <font>
      <b/>
      <sz val="8"/>
      <color theme="6" tint="-0.249977111117893"/>
      <name val="Arial"/>
    </font>
    <font>
      <sz val="6"/>
      <name val="Arial"/>
    </font>
    <font>
      <b/>
      <sz val="7"/>
      <name val="Arial"/>
    </font>
    <font>
      <b/>
      <sz val="8"/>
      <color theme="5"/>
      <name val="Arial"/>
    </font>
    <font>
      <b/>
      <sz val="8"/>
      <color theme="5" tint="-0.249977111117893"/>
      <name val="Arial"/>
    </font>
    <font>
      <b/>
      <sz val="8"/>
      <color theme="4" tint="-0.249977111117893"/>
      <name val="Arial"/>
    </font>
    <font>
      <b/>
      <sz val="8"/>
      <color theme="0" tint="-0.499984740745262"/>
      <name val="Arial"/>
    </font>
    <font>
      <sz val="8"/>
      <color theme="0" tint="-0.499984740745262"/>
      <name val="Arial"/>
    </font>
    <font>
      <b/>
      <sz val="8"/>
      <color theme="6" tint="-0.499984740745262"/>
      <name val="Arial"/>
    </font>
    <font>
      <sz val="9"/>
      <name val="Arial"/>
    </font>
    <font>
      <b/>
      <sz val="9"/>
      <name val="Arial"/>
    </font>
    <font>
      <b/>
      <sz val="8"/>
      <color theme="9" tint="-0.499984740745262"/>
      <name val="Arial"/>
    </font>
    <font>
      <b/>
      <sz val="8"/>
      <color theme="7" tint="-0.499984740745262"/>
      <name val="Arial"/>
    </font>
    <font>
      <b/>
      <sz val="8"/>
      <color theme="2" tint="-0.749992370372631"/>
      <name val="Arial"/>
    </font>
    <font>
      <b/>
      <sz val="8"/>
      <color theme="8" tint="-0.499984740745262"/>
      <name val="Arial"/>
    </font>
    <font>
      <sz val="6"/>
      <color theme="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40">
    <xf numFmtId="0" fontId="0" fillId="0" borderId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2" fillId="0" borderId="6" xfId="0" applyFont="1" applyBorder="1"/>
    <xf numFmtId="0" fontId="2" fillId="2" borderId="0" xfId="0" applyFont="1" applyFill="1"/>
    <xf numFmtId="1" fontId="2" fillId="2" borderId="0" xfId="0" applyNumberFormat="1" applyFont="1" applyFill="1" applyProtection="1">
      <protection locked="0"/>
    </xf>
    <xf numFmtId="0" fontId="2" fillId="0" borderId="0" xfId="0" applyFont="1"/>
    <xf numFmtId="165" fontId="2" fillId="0" borderId="6" xfId="1" applyFont="1" applyFill="1" applyBorder="1" applyAlignment="1" applyProtection="1">
      <alignment horizontal="center"/>
    </xf>
    <xf numFmtId="0" fontId="2" fillId="0" borderId="6" xfId="0" applyFont="1" applyFill="1" applyBorder="1" applyProtection="1">
      <protection locked="0"/>
    </xf>
    <xf numFmtId="0" fontId="5" fillId="2" borderId="0" xfId="0" applyFont="1" applyFill="1"/>
    <xf numFmtId="164" fontId="0" fillId="2" borderId="0" xfId="0" applyNumberFormat="1" applyFill="1"/>
    <xf numFmtId="0" fontId="0" fillId="2" borderId="16" xfId="0" applyFill="1" applyBorder="1"/>
    <xf numFmtId="165" fontId="2" fillId="0" borderId="6" xfId="1" applyFont="1" applyBorder="1"/>
    <xf numFmtId="0" fontId="6" fillId="2" borderId="0" xfId="0" applyFont="1" applyFill="1"/>
    <xf numFmtId="165" fontId="2" fillId="0" borderId="8" xfId="1" applyFont="1" applyBorder="1" applyAlignment="1">
      <alignment horizontal="center"/>
    </xf>
    <xf numFmtId="165" fontId="2" fillId="0" borderId="14" xfId="1" applyFont="1" applyFill="1" applyBorder="1" applyProtection="1"/>
    <xf numFmtId="0" fontId="2" fillId="2" borderId="0" xfId="0" applyFont="1" applyFill="1" applyAlignment="1">
      <alignment horizontal="right"/>
    </xf>
    <xf numFmtId="0" fontId="2" fillId="0" borderId="6" xfId="0" applyNumberFormat="1" applyFont="1" applyBorder="1" applyAlignment="1">
      <alignment horizontal="center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/>
    <xf numFmtId="165" fontId="2" fillId="0" borderId="7" xfId="1" applyFont="1" applyBorder="1"/>
    <xf numFmtId="165" fontId="2" fillId="0" borderId="11" xfId="1" applyFont="1" applyBorder="1"/>
    <xf numFmtId="165" fontId="2" fillId="0" borderId="12" xfId="1" applyFont="1" applyBorder="1"/>
    <xf numFmtId="0" fontId="2" fillId="2" borderId="0" xfId="0" applyFont="1" applyFill="1" applyProtection="1">
      <protection locked="0"/>
    </xf>
    <xf numFmtId="0" fontId="3" fillId="2" borderId="0" xfId="0" applyFont="1" applyFill="1"/>
    <xf numFmtId="0" fontId="2" fillId="0" borderId="10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15" fontId="2" fillId="0" borderId="6" xfId="0" applyNumberFormat="1" applyFont="1" applyBorder="1" applyAlignment="1">
      <alignment horizontal="center"/>
    </xf>
    <xf numFmtId="0" fontId="2" fillId="0" borderId="5" xfId="0" applyFont="1" applyFill="1" applyBorder="1"/>
    <xf numFmtId="15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5" xfId="0" applyFont="1" applyBorder="1"/>
    <xf numFmtId="0" fontId="10" fillId="2" borderId="0" xfId="0" applyFont="1" applyFill="1"/>
    <xf numFmtId="170" fontId="11" fillId="2" borderId="0" xfId="0" applyNumberFormat="1" applyFont="1" applyFill="1" applyAlignment="1">
      <alignment horizontal="left"/>
    </xf>
    <xf numFmtId="166" fontId="0" fillId="2" borderId="0" xfId="0" applyNumberFormat="1" applyFill="1"/>
    <xf numFmtId="165" fontId="2" fillId="0" borderId="6" xfId="1" applyFont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165" fontId="2" fillId="0" borderId="14" xfId="1" applyFont="1" applyBorder="1"/>
    <xf numFmtId="165" fontId="2" fillId="0" borderId="20" xfId="1" applyFont="1" applyBorder="1"/>
    <xf numFmtId="165" fontId="2" fillId="0" borderId="9" xfId="1" applyFont="1" applyBorder="1"/>
    <xf numFmtId="165" fontId="2" fillId="0" borderId="21" xfId="1" applyFont="1" applyBorder="1"/>
    <xf numFmtId="165" fontId="2" fillId="0" borderId="22" xfId="1" applyFont="1" applyBorder="1"/>
    <xf numFmtId="0" fontId="17" fillId="2" borderId="0" xfId="0" applyFont="1" applyFill="1" applyAlignment="1">
      <alignment horizontal="center"/>
    </xf>
    <xf numFmtId="165" fontId="3" fillId="2" borderId="0" xfId="0" applyNumberFormat="1" applyFont="1" applyFill="1" applyBorder="1"/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" fontId="4" fillId="9" borderId="3" xfId="0" applyNumberFormat="1" applyFont="1" applyFill="1" applyBorder="1" applyAlignment="1" applyProtection="1">
      <alignment horizontal="center"/>
      <protection locked="0"/>
    </xf>
    <xf numFmtId="0" fontId="3" fillId="9" borderId="3" xfId="0" applyFont="1" applyFill="1" applyBorder="1" applyAlignment="1" applyProtection="1">
      <alignment horizontal="left"/>
      <protection locked="0"/>
    </xf>
    <xf numFmtId="0" fontId="3" fillId="3" borderId="23" xfId="0" applyFont="1" applyFill="1" applyBorder="1" applyAlignment="1">
      <alignment horizontal="center"/>
    </xf>
    <xf numFmtId="168" fontId="9" fillId="3" borderId="23" xfId="0" applyNumberFormat="1" applyFont="1" applyFill="1" applyBorder="1" applyAlignment="1" applyProtection="1">
      <alignment horizontal="center"/>
    </xf>
    <xf numFmtId="169" fontId="21" fillId="4" borderId="24" xfId="0" applyNumberFormat="1" applyFont="1" applyFill="1" applyBorder="1" applyAlignment="1">
      <alignment horizontal="center"/>
    </xf>
    <xf numFmtId="0" fontId="21" fillId="4" borderId="25" xfId="0" applyFont="1" applyFill="1" applyBorder="1" applyAlignment="1">
      <alignment horizontal="center"/>
    </xf>
    <xf numFmtId="169" fontId="14" fillId="5" borderId="24" xfId="0" applyNumberFormat="1" applyFont="1" applyFill="1" applyBorder="1" applyAlignment="1">
      <alignment horizontal="center"/>
    </xf>
    <xf numFmtId="169" fontId="15" fillId="6" borderId="24" xfId="0" applyNumberFormat="1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169" fontId="16" fillId="7" borderId="24" xfId="0" applyNumberFormat="1" applyFont="1" applyFill="1" applyBorder="1" applyAlignment="1">
      <alignment horizontal="center"/>
    </xf>
    <xf numFmtId="0" fontId="16" fillId="7" borderId="27" xfId="0" applyFont="1" applyFill="1" applyBorder="1" applyAlignment="1">
      <alignment horizontal="center"/>
    </xf>
    <xf numFmtId="169" fontId="20" fillId="9" borderId="28" xfId="1" applyNumberFormat="1" applyFont="1" applyFill="1" applyBorder="1" applyAlignment="1" applyProtection="1">
      <alignment horizontal="center"/>
    </xf>
    <xf numFmtId="169" fontId="15" fillId="6" borderId="24" xfId="1" applyNumberFormat="1" applyFont="1" applyFill="1" applyBorder="1" applyAlignment="1" applyProtection="1">
      <alignment horizontal="center"/>
    </xf>
    <xf numFmtId="168" fontId="20" fillId="9" borderId="26" xfId="0" applyNumberFormat="1" applyFont="1" applyFill="1" applyBorder="1" applyAlignment="1" applyProtection="1">
      <alignment horizontal="center"/>
      <protection locked="0"/>
    </xf>
    <xf numFmtId="168" fontId="15" fillId="6" borderId="26" xfId="0" applyNumberFormat="1" applyFont="1" applyFill="1" applyBorder="1" applyAlignment="1" applyProtection="1">
      <alignment horizontal="center"/>
    </xf>
    <xf numFmtId="169" fontId="14" fillId="5" borderId="24" xfId="1" applyNumberFormat="1" applyFont="1" applyFill="1" applyBorder="1" applyAlignment="1" applyProtection="1">
      <alignment horizontal="center"/>
    </xf>
    <xf numFmtId="168" fontId="14" fillId="5" borderId="25" xfId="0" applyNumberFormat="1" applyFont="1" applyFill="1" applyBorder="1" applyAlignment="1" applyProtection="1">
      <alignment horizontal="center"/>
    </xf>
    <xf numFmtId="165" fontId="2" fillId="0" borderId="13" xfId="1" applyFont="1" applyFill="1" applyBorder="1" applyAlignment="1" applyProtection="1">
      <alignment horizontal="left"/>
      <protection locked="0"/>
    </xf>
    <xf numFmtId="165" fontId="2" fillId="0" borderId="21" xfId="1" applyFont="1" applyFill="1" applyBorder="1" applyAlignment="1" applyProtection="1">
      <alignment horizontal="left"/>
      <protection locked="0"/>
    </xf>
    <xf numFmtId="165" fontId="2" fillId="0" borderId="20" xfId="1" applyFont="1" applyFill="1" applyBorder="1" applyProtection="1"/>
    <xf numFmtId="165" fontId="2" fillId="0" borderId="22" xfId="1" applyFont="1" applyFill="1" applyBorder="1" applyProtection="1"/>
    <xf numFmtId="165" fontId="2" fillId="0" borderId="7" xfId="1" applyFont="1" applyFill="1" applyBorder="1" applyProtection="1"/>
    <xf numFmtId="165" fontId="2" fillId="0" borderId="11" xfId="1" applyFont="1" applyFill="1" applyBorder="1" applyProtection="1"/>
    <xf numFmtId="169" fontId="16" fillId="7" borderId="24" xfId="1" applyNumberFormat="1" applyFont="1" applyFill="1" applyBorder="1" applyAlignment="1" applyProtection="1">
      <alignment horizontal="center"/>
    </xf>
    <xf numFmtId="168" fontId="16" fillId="7" borderId="30" xfId="0" applyNumberFormat="1" applyFont="1" applyFill="1" applyBorder="1" applyAlignment="1" applyProtection="1">
      <alignment horizontal="center"/>
    </xf>
    <xf numFmtId="165" fontId="3" fillId="2" borderId="6" xfId="0" applyNumberFormat="1" applyFont="1" applyFill="1" applyBorder="1"/>
    <xf numFmtId="165" fontId="22" fillId="2" borderId="31" xfId="0" applyNumberFormat="1" applyFont="1" applyFill="1" applyBorder="1"/>
    <xf numFmtId="0" fontId="0" fillId="2" borderId="0" xfId="0" applyFill="1" applyBorder="1"/>
    <xf numFmtId="0" fontId="0" fillId="2" borderId="13" xfId="0" applyFill="1" applyBorder="1"/>
    <xf numFmtId="164" fontId="0" fillId="2" borderId="29" xfId="0" applyNumberFormat="1" applyFill="1" applyBorder="1"/>
    <xf numFmtId="0" fontId="0" fillId="2" borderId="29" xfId="0" applyFill="1" applyBorder="1"/>
    <xf numFmtId="0" fontId="0" fillId="2" borderId="15" xfId="0" applyFill="1" applyBorder="1"/>
    <xf numFmtId="0" fontId="2" fillId="2" borderId="0" xfId="0" applyFont="1" applyFill="1" applyBorder="1" applyAlignment="1">
      <alignment horizontal="center"/>
    </xf>
    <xf numFmtId="0" fontId="0" fillId="2" borderId="17" xfId="0" applyFill="1" applyBorder="1"/>
    <xf numFmtId="0" fontId="23" fillId="2" borderId="16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2" borderId="18" xfId="0" applyFill="1" applyBorder="1"/>
    <xf numFmtId="0" fontId="0" fillId="2" borderId="32" xfId="0" applyFill="1" applyBorder="1"/>
    <xf numFmtId="0" fontId="0" fillId="2" borderId="19" xfId="0" applyFill="1" applyBorder="1"/>
    <xf numFmtId="0" fontId="24" fillId="7" borderId="6" xfId="0" applyFont="1" applyFill="1" applyBorder="1" applyAlignment="1">
      <alignment horizontal="center"/>
    </xf>
    <xf numFmtId="164" fontId="0" fillId="3" borderId="29" xfId="0" applyNumberFormat="1" applyFill="1" applyBorder="1"/>
    <xf numFmtId="0" fontId="0" fillId="3" borderId="29" xfId="0" applyFill="1" applyBorder="1"/>
    <xf numFmtId="0" fontId="0" fillId="3" borderId="15" xfId="0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0" fillId="3" borderId="17" xfId="0" applyFill="1" applyBorder="1"/>
    <xf numFmtId="165" fontId="22" fillId="3" borderId="31" xfId="0" applyNumberFormat="1" applyFont="1" applyFill="1" applyBorder="1"/>
    <xf numFmtId="0" fontId="23" fillId="3" borderId="0" xfId="0" applyFont="1" applyFill="1" applyBorder="1" applyAlignment="1">
      <alignment horizontal="right"/>
    </xf>
    <xf numFmtId="165" fontId="3" fillId="3" borderId="6" xfId="0" applyNumberFormat="1" applyFont="1" applyFill="1" applyBorder="1"/>
    <xf numFmtId="165" fontId="3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0" fillId="3" borderId="32" xfId="0" applyFill="1" applyBorder="1"/>
    <xf numFmtId="0" fontId="0" fillId="3" borderId="19" xfId="0" applyFill="1" applyBorder="1"/>
    <xf numFmtId="0" fontId="0" fillId="3" borderId="16" xfId="0" applyFill="1" applyBorder="1"/>
    <xf numFmtId="0" fontId="23" fillId="3" borderId="16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0" fillId="3" borderId="18" xfId="0" applyFill="1" applyBorder="1"/>
    <xf numFmtId="0" fontId="2" fillId="2" borderId="29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/>
    </xf>
    <xf numFmtId="0" fontId="27" fillId="5" borderId="6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left"/>
    </xf>
    <xf numFmtId="0" fontId="28" fillId="6" borderId="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right"/>
    </xf>
    <xf numFmtId="169" fontId="25" fillId="2" borderId="34" xfId="0" applyNumberFormat="1" applyFont="1" applyFill="1" applyBorder="1"/>
    <xf numFmtId="0" fontId="26" fillId="2" borderId="34" xfId="0" applyFont="1" applyFill="1" applyBorder="1" applyAlignment="1">
      <alignment horizontal="left"/>
    </xf>
    <xf numFmtId="0" fontId="2" fillId="3" borderId="33" xfId="0" applyFont="1" applyFill="1" applyBorder="1" applyAlignment="1">
      <alignment horizontal="right"/>
    </xf>
    <xf numFmtId="169" fontId="25" fillId="3" borderId="34" xfId="0" applyNumberFormat="1" applyFont="1" applyFill="1" applyBorder="1"/>
    <xf numFmtId="0" fontId="26" fillId="3" borderId="34" xfId="0" applyFont="1" applyFill="1" applyBorder="1" applyAlignment="1">
      <alignment horizontal="left"/>
    </xf>
    <xf numFmtId="0" fontId="29" fillId="10" borderId="6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right"/>
    </xf>
    <xf numFmtId="169" fontId="25" fillId="2" borderId="29" xfId="0" applyNumberFormat="1" applyFont="1" applyFill="1" applyBorder="1" applyAlignment="1">
      <alignment horizontal="left" indent="1"/>
    </xf>
    <xf numFmtId="164" fontId="0" fillId="2" borderId="32" xfId="0" applyNumberFormat="1" applyFill="1" applyBorder="1"/>
    <xf numFmtId="0" fontId="2" fillId="2" borderId="32" xfId="0" applyFont="1" applyFill="1" applyBorder="1" applyAlignment="1">
      <alignment horizontal="right"/>
    </xf>
    <xf numFmtId="169" fontId="25" fillId="2" borderId="32" xfId="0" applyNumberFormat="1" applyFont="1" applyFill="1" applyBorder="1" applyAlignment="1">
      <alignment horizontal="left" indent="1"/>
    </xf>
    <xf numFmtId="169" fontId="2" fillId="2" borderId="29" xfId="0" applyNumberFormat="1" applyFont="1" applyFill="1" applyBorder="1" applyAlignment="1">
      <alignment horizontal="left" indent="1"/>
    </xf>
    <xf numFmtId="169" fontId="2" fillId="2" borderId="32" xfId="0" applyNumberFormat="1" applyFont="1" applyFill="1" applyBorder="1" applyAlignment="1">
      <alignment horizontal="left" indent="1"/>
    </xf>
    <xf numFmtId="169" fontId="26" fillId="2" borderId="29" xfId="0" applyNumberFormat="1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165" fontId="2" fillId="0" borderId="35" xfId="1" applyFont="1" applyBorder="1"/>
    <xf numFmtId="0" fontId="30" fillId="8" borderId="4" xfId="0" applyFont="1" applyFill="1" applyBorder="1" applyAlignment="1">
      <alignment horizontal="center"/>
    </xf>
    <xf numFmtId="1" fontId="3" fillId="9" borderId="2" xfId="0" applyNumberFormat="1" applyFont="1" applyFill="1" applyBorder="1" applyAlignment="1" applyProtection="1">
      <alignment horizontal="center"/>
      <protection locked="0"/>
    </xf>
    <xf numFmtId="0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71" fontId="2" fillId="0" borderId="10" xfId="0" applyNumberFormat="1" applyFont="1" applyFill="1" applyBorder="1" applyAlignment="1" applyProtection="1">
      <alignment horizontal="right"/>
      <protection locked="0"/>
    </xf>
    <xf numFmtId="171" fontId="2" fillId="0" borderId="6" xfId="0" applyNumberFormat="1" applyFont="1" applyFill="1" applyBorder="1" applyAlignment="1" applyProtection="1">
      <alignment horizontal="right"/>
      <protection locked="0"/>
    </xf>
    <xf numFmtId="167" fontId="2" fillId="0" borderId="6" xfId="0" applyNumberFormat="1" applyFont="1" applyBorder="1" applyAlignment="1">
      <alignment horizontal="center"/>
    </xf>
    <xf numFmtId="0" fontId="31" fillId="3" borderId="0" xfId="0" applyFont="1" applyFill="1"/>
    <xf numFmtId="0" fontId="18" fillId="0" borderId="0" xfId="0" applyFont="1" applyBorder="1" applyAlignment="1">
      <alignment horizontal="center" textRotation="90"/>
    </xf>
    <xf numFmtId="0" fontId="18" fillId="0" borderId="1" xfId="0" applyFont="1" applyBorder="1" applyAlignment="1">
      <alignment horizontal="center" textRotation="90"/>
    </xf>
    <xf numFmtId="168" fontId="3" fillId="2" borderId="0" xfId="0" applyNumberFormat="1" applyFont="1" applyFill="1" applyAlignment="1" applyProtection="1">
      <alignment horizontal="center" textRotation="90"/>
    </xf>
    <xf numFmtId="168" fontId="3" fillId="2" borderId="1" xfId="0" applyNumberFormat="1" applyFont="1" applyFill="1" applyBorder="1" applyAlignment="1" applyProtection="1">
      <alignment horizontal="center" textRotation="90"/>
    </xf>
  </cellXfs>
  <cellStyles count="140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Normal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K214"/>
  <sheetViews>
    <sheetView tabSelected="1" zoomScale="125" zoomScaleNormal="125" zoomScalePageLayoutView="125" workbookViewId="0">
      <pane ySplit="5" topLeftCell="A6" activePane="bottomLeft" state="frozen"/>
      <selection pane="bottomLeft" activeCell="M7" sqref="M7"/>
    </sheetView>
  </sheetViews>
  <sheetFormatPr baseColWidth="10" defaultColWidth="8.83203125" defaultRowHeight="12" x14ac:dyDescent="0"/>
  <cols>
    <col min="1" max="1" width="2.83203125" style="1" customWidth="1"/>
    <col min="2" max="2" width="3.6640625" style="1" bestFit="1" customWidth="1"/>
    <col min="3" max="3" width="10.6640625" style="1" customWidth="1"/>
    <col min="4" max="4" width="8.83203125" style="1"/>
    <col min="5" max="5" width="8.1640625" style="1" bestFit="1" customWidth="1"/>
    <col min="6" max="6" width="19" style="1" customWidth="1"/>
    <col min="7" max="7" width="18.33203125" style="1" customWidth="1"/>
    <col min="8" max="8" width="10.5" style="1" customWidth="1"/>
    <col min="9" max="9" width="10" style="1" customWidth="1"/>
    <col min="10" max="10" width="10.33203125" style="1" customWidth="1"/>
    <col min="11" max="11" width="9.83203125" style="1" customWidth="1"/>
    <col min="12" max="12" width="2.5" style="1" customWidth="1"/>
    <col min="13" max="13" width="10" style="1" customWidth="1"/>
    <col min="14" max="14" width="11" style="1" customWidth="1"/>
    <col min="15" max="15" width="2" style="1" customWidth="1"/>
    <col min="16" max="24" width="9.1640625" style="37" customWidth="1"/>
    <col min="25" max="115" width="8.83203125" style="37"/>
    <col min="116" max="16384" width="8.83203125" style="1"/>
  </cols>
  <sheetData>
    <row r="1" spans="1:115" ht="11" customHeight="1"/>
    <row r="2" spans="1:115">
      <c r="L2" s="143" t="s">
        <v>16</v>
      </c>
      <c r="Q2" s="142" t="s">
        <v>51</v>
      </c>
    </row>
    <row r="3" spans="1:115" ht="13" thickBot="1">
      <c r="I3" s="47" t="s">
        <v>22</v>
      </c>
      <c r="J3" s="47" t="s">
        <v>22</v>
      </c>
      <c r="K3" s="47" t="s">
        <v>22</v>
      </c>
      <c r="L3" s="143"/>
      <c r="M3" s="47" t="s">
        <v>22</v>
      </c>
      <c r="N3" s="15" t="s">
        <v>1</v>
      </c>
      <c r="Q3" s="142" t="s">
        <v>49</v>
      </c>
    </row>
    <row r="4" spans="1:115" ht="16.5" customHeight="1" thickBot="1">
      <c r="B4" s="12" t="s">
        <v>37</v>
      </c>
      <c r="I4" s="55">
        <f>SUM($I$6:$I$205)</f>
        <v>450</v>
      </c>
      <c r="J4" s="57">
        <f>SUM($J$6:$J$205)</f>
        <v>526.5</v>
      </c>
      <c r="K4" s="58">
        <f>SUM(K$6:$K$205)</f>
        <v>63</v>
      </c>
      <c r="L4" s="144"/>
      <c r="M4" s="61">
        <f>SUM($M$6:$M$205)</f>
        <v>13.5</v>
      </c>
      <c r="Q4" s="142" t="s">
        <v>50</v>
      </c>
    </row>
    <row r="5" spans="1:115" ht="13" thickBot="1">
      <c r="B5" s="39" t="s">
        <v>3</v>
      </c>
      <c r="C5" s="40" t="s">
        <v>2</v>
      </c>
      <c r="D5" s="41" t="s">
        <v>4</v>
      </c>
      <c r="E5" s="41" t="s">
        <v>12</v>
      </c>
      <c r="F5" s="40" t="s">
        <v>8</v>
      </c>
      <c r="G5" s="40" t="s">
        <v>0</v>
      </c>
      <c r="H5" s="40" t="s">
        <v>5</v>
      </c>
      <c r="I5" s="56" t="s">
        <v>11</v>
      </c>
      <c r="J5" s="59" t="s">
        <v>10</v>
      </c>
      <c r="K5" s="60" t="s">
        <v>13</v>
      </c>
      <c r="L5" s="53" t="s">
        <v>27</v>
      </c>
      <c r="M5" s="62" t="s">
        <v>17</v>
      </c>
      <c r="N5" s="133" t="s">
        <v>21</v>
      </c>
    </row>
    <row r="6" spans="1:115" s="5" customFormat="1" ht="10">
      <c r="A6" s="3"/>
      <c r="B6" s="137">
        <v>1</v>
      </c>
      <c r="C6" s="32">
        <v>2019001</v>
      </c>
      <c r="D6" s="30">
        <v>43466</v>
      </c>
      <c r="E6" s="31">
        <v>1</v>
      </c>
      <c r="F6" s="29" t="s">
        <v>45</v>
      </c>
      <c r="G6" s="32" t="s">
        <v>46</v>
      </c>
      <c r="H6" s="141" t="s">
        <v>50</v>
      </c>
      <c r="I6" s="44">
        <v>100</v>
      </c>
      <c r="J6" s="46">
        <f t="shared" ref="J6:J11" si="0">IF(L6="x",I6+M6,I6+K6)</f>
        <v>121</v>
      </c>
      <c r="K6" s="42">
        <f>IF(L6="",I6*0.21,"")</f>
        <v>21</v>
      </c>
      <c r="L6" s="13"/>
      <c r="M6" s="11" t="str">
        <f>IF(L6="x",I6*0.09,"")</f>
        <v/>
      </c>
      <c r="N6" s="20"/>
      <c r="O6" s="3"/>
      <c r="P6" s="49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</row>
    <row r="7" spans="1:115" s="5" customFormat="1" ht="10">
      <c r="A7" s="3"/>
      <c r="B7" s="138">
        <v>2</v>
      </c>
      <c r="C7" s="2">
        <v>2019002</v>
      </c>
      <c r="D7" s="28">
        <v>43497</v>
      </c>
      <c r="E7" s="16">
        <v>1</v>
      </c>
      <c r="F7" s="2" t="s">
        <v>47</v>
      </c>
      <c r="G7" s="2" t="s">
        <v>48</v>
      </c>
      <c r="H7" s="141" t="s">
        <v>49</v>
      </c>
      <c r="I7" s="44">
        <v>150</v>
      </c>
      <c r="J7" s="20">
        <f t="shared" si="0"/>
        <v>163.5</v>
      </c>
      <c r="K7" s="42" t="str">
        <f t="shared" ref="K7:K195" si="1">IF(L7="",I7*0.21,"")</f>
        <v/>
      </c>
      <c r="L7" s="13" t="s">
        <v>20</v>
      </c>
      <c r="M7" s="11">
        <f t="shared" ref="M7:M195" si="2">IF(L7="x",I7*0.09,"")</f>
        <v>13.5</v>
      </c>
      <c r="N7" s="20"/>
      <c r="O7" s="3"/>
      <c r="P7" s="49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</row>
    <row r="8" spans="1:115" s="5" customFormat="1">
      <c r="A8" s="3"/>
      <c r="B8" s="138">
        <v>3</v>
      </c>
      <c r="C8" s="2">
        <v>2019003</v>
      </c>
      <c r="D8" s="28">
        <v>43525</v>
      </c>
      <c r="E8" s="16"/>
      <c r="F8" s="2" t="s">
        <v>59</v>
      </c>
      <c r="G8" s="2" t="s">
        <v>58</v>
      </c>
      <c r="H8" s="141" t="s">
        <v>51</v>
      </c>
      <c r="I8" s="44">
        <v>200</v>
      </c>
      <c r="J8" s="20">
        <f t="shared" si="0"/>
        <v>242</v>
      </c>
      <c r="K8" s="42">
        <f t="shared" si="1"/>
        <v>42</v>
      </c>
      <c r="L8" s="13"/>
      <c r="M8" s="11" t="str">
        <f t="shared" si="2"/>
        <v/>
      </c>
      <c r="N8" s="20"/>
      <c r="O8" s="3"/>
      <c r="P8" s="50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</row>
    <row r="9" spans="1:115" s="5" customFormat="1" ht="10">
      <c r="A9" s="3"/>
      <c r="B9" s="138">
        <v>4</v>
      </c>
      <c r="C9" s="2"/>
      <c r="D9" s="28"/>
      <c r="E9" s="16"/>
      <c r="F9" s="2"/>
      <c r="G9" s="2"/>
      <c r="H9" s="141"/>
      <c r="I9" s="44"/>
      <c r="J9" s="20">
        <f t="shared" si="0"/>
        <v>0</v>
      </c>
      <c r="K9" s="42">
        <f t="shared" si="1"/>
        <v>0</v>
      </c>
      <c r="L9" s="13"/>
      <c r="M9" s="11" t="str">
        <f t="shared" si="2"/>
        <v/>
      </c>
      <c r="N9" s="20"/>
      <c r="O9" s="3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</row>
    <row r="10" spans="1:115" s="5" customFormat="1" ht="10">
      <c r="A10" s="3"/>
      <c r="B10" s="138">
        <v>5</v>
      </c>
      <c r="C10" s="2"/>
      <c r="D10" s="28"/>
      <c r="E10" s="16"/>
      <c r="F10" s="2"/>
      <c r="G10" s="2"/>
      <c r="H10" s="141"/>
      <c r="I10" s="44"/>
      <c r="J10" s="20">
        <f t="shared" si="0"/>
        <v>0</v>
      </c>
      <c r="K10" s="42">
        <f t="shared" si="1"/>
        <v>0</v>
      </c>
      <c r="L10" s="13"/>
      <c r="M10" s="11" t="str">
        <f t="shared" si="2"/>
        <v/>
      </c>
      <c r="N10" s="20"/>
      <c r="O10" s="3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</row>
    <row r="11" spans="1:115" s="5" customFormat="1">
      <c r="A11" s="3"/>
      <c r="B11" s="138">
        <v>6</v>
      </c>
      <c r="C11" s="2"/>
      <c r="D11" s="28"/>
      <c r="E11" s="16"/>
      <c r="F11" s="2"/>
      <c r="G11" s="2"/>
      <c r="H11" s="141"/>
      <c r="I11" s="44"/>
      <c r="J11" s="20">
        <f t="shared" si="0"/>
        <v>0</v>
      </c>
      <c r="K11" s="42">
        <f t="shared" si="1"/>
        <v>0</v>
      </c>
      <c r="L11" s="13"/>
      <c r="M11" s="11" t="str">
        <f t="shared" si="2"/>
        <v/>
      </c>
      <c r="N11" s="20"/>
      <c r="O11" s="3"/>
      <c r="P11" s="50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</row>
    <row r="12" spans="1:115" s="5" customFormat="1" ht="10">
      <c r="A12" s="3"/>
      <c r="B12" s="138">
        <v>7</v>
      </c>
      <c r="C12" s="2"/>
      <c r="D12" s="28"/>
      <c r="E12" s="16"/>
      <c r="F12" s="2"/>
      <c r="G12" s="2"/>
      <c r="H12" s="141"/>
      <c r="I12" s="44"/>
      <c r="J12" s="20">
        <f t="shared" ref="J12:J205" si="3">IF(L12="x",I12+M12,I12+K12)</f>
        <v>0</v>
      </c>
      <c r="K12" s="42">
        <f t="shared" si="1"/>
        <v>0</v>
      </c>
      <c r="L12" s="13"/>
      <c r="M12" s="11" t="str">
        <f t="shared" si="2"/>
        <v/>
      </c>
      <c r="N12" s="20"/>
      <c r="O12" s="3"/>
      <c r="P12" s="49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</row>
    <row r="13" spans="1:115" s="5" customFormat="1" ht="10">
      <c r="A13" s="3"/>
      <c r="B13" s="138">
        <v>8</v>
      </c>
      <c r="C13" s="2"/>
      <c r="D13" s="28"/>
      <c r="E13" s="16"/>
      <c r="F13" s="2"/>
      <c r="G13" s="2"/>
      <c r="H13" s="141"/>
      <c r="I13" s="44"/>
      <c r="J13" s="20">
        <f t="shared" si="3"/>
        <v>0</v>
      </c>
      <c r="K13" s="42">
        <f t="shared" si="1"/>
        <v>0</v>
      </c>
      <c r="L13" s="13"/>
      <c r="M13" s="11" t="str">
        <f t="shared" si="2"/>
        <v/>
      </c>
      <c r="N13" s="20"/>
      <c r="O13" s="3"/>
      <c r="P13" s="49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</row>
    <row r="14" spans="1:115" s="5" customFormat="1" ht="10">
      <c r="A14" s="3"/>
      <c r="B14" s="138">
        <v>9</v>
      </c>
      <c r="C14" s="2"/>
      <c r="D14" s="28"/>
      <c r="E14" s="16"/>
      <c r="F14" s="2"/>
      <c r="G14" s="2"/>
      <c r="H14" s="141"/>
      <c r="I14" s="44"/>
      <c r="J14" s="20">
        <f t="shared" si="3"/>
        <v>0</v>
      </c>
      <c r="K14" s="42">
        <f t="shared" si="1"/>
        <v>0</v>
      </c>
      <c r="L14" s="13"/>
      <c r="M14" s="11" t="str">
        <f t="shared" si="2"/>
        <v/>
      </c>
      <c r="N14" s="20"/>
      <c r="O14" s="3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</row>
    <row r="15" spans="1:115" s="5" customFormat="1" ht="10">
      <c r="A15" s="3"/>
      <c r="B15" s="138">
        <v>10</v>
      </c>
      <c r="C15" s="2"/>
      <c r="D15" s="28"/>
      <c r="E15" s="16"/>
      <c r="F15" s="2"/>
      <c r="G15" s="2"/>
      <c r="H15" s="141"/>
      <c r="I15" s="44"/>
      <c r="J15" s="20">
        <f t="shared" si="3"/>
        <v>0</v>
      </c>
      <c r="K15" s="42">
        <f t="shared" si="1"/>
        <v>0</v>
      </c>
      <c r="L15" s="13"/>
      <c r="M15" s="11" t="str">
        <f t="shared" si="2"/>
        <v/>
      </c>
      <c r="N15" s="20"/>
      <c r="O15" s="3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</row>
    <row r="16" spans="1:115" s="5" customFormat="1" ht="10">
      <c r="A16" s="3"/>
      <c r="B16" s="138">
        <v>11</v>
      </c>
      <c r="C16" s="2"/>
      <c r="D16" s="28"/>
      <c r="E16" s="16"/>
      <c r="F16" s="2"/>
      <c r="G16" s="2"/>
      <c r="H16" s="141"/>
      <c r="I16" s="44"/>
      <c r="J16" s="20">
        <f t="shared" ref="J16:J17" si="4">IF(L16="x",I16+M16,I16+K16)</f>
        <v>0</v>
      </c>
      <c r="K16" s="42">
        <f t="shared" ref="K16:K17" si="5">IF(L16="",I16*0.21,"")</f>
        <v>0</v>
      </c>
      <c r="L16" s="13"/>
      <c r="M16" s="11" t="str">
        <f t="shared" ref="M16:M17" si="6">IF(L16="x",I16*0.09,"")</f>
        <v/>
      </c>
      <c r="N16" s="20"/>
      <c r="O16" s="3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</row>
    <row r="17" spans="1:115" s="5" customFormat="1" ht="10">
      <c r="A17" s="3"/>
      <c r="B17" s="138">
        <v>12</v>
      </c>
      <c r="C17" s="2"/>
      <c r="D17" s="28"/>
      <c r="E17" s="16"/>
      <c r="F17" s="2"/>
      <c r="G17" s="2"/>
      <c r="H17" s="141"/>
      <c r="I17" s="44"/>
      <c r="J17" s="20">
        <f t="shared" si="4"/>
        <v>0</v>
      </c>
      <c r="K17" s="42">
        <f t="shared" si="5"/>
        <v>0</v>
      </c>
      <c r="L17" s="13"/>
      <c r="M17" s="11" t="str">
        <f t="shared" si="6"/>
        <v/>
      </c>
      <c r="N17" s="20"/>
      <c r="O17" s="3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</row>
    <row r="18" spans="1:115" s="5" customFormat="1" ht="10">
      <c r="A18" s="3"/>
      <c r="B18" s="138">
        <v>13</v>
      </c>
      <c r="C18" s="2"/>
      <c r="D18" s="28"/>
      <c r="E18" s="16"/>
      <c r="F18" s="2"/>
      <c r="G18" s="2"/>
      <c r="H18" s="141"/>
      <c r="I18" s="44"/>
      <c r="J18" s="20">
        <f t="shared" ref="J18:J19" si="7">IF(L18="x",I18+M18,I18+K18)</f>
        <v>0</v>
      </c>
      <c r="K18" s="42">
        <f t="shared" ref="K18:K19" si="8">IF(L18="",I18*0.21,"")</f>
        <v>0</v>
      </c>
      <c r="L18" s="13"/>
      <c r="M18" s="11" t="str">
        <f t="shared" ref="M18:M19" si="9">IF(L18="x",I18*0.09,"")</f>
        <v/>
      </c>
      <c r="N18" s="20"/>
      <c r="O18" s="3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</row>
    <row r="19" spans="1:115" s="5" customFormat="1" ht="10">
      <c r="A19" s="3"/>
      <c r="B19" s="138">
        <v>14</v>
      </c>
      <c r="C19" s="2"/>
      <c r="D19" s="28"/>
      <c r="E19" s="16"/>
      <c r="F19" s="2"/>
      <c r="G19" s="2"/>
      <c r="H19" s="141"/>
      <c r="I19" s="44"/>
      <c r="J19" s="20">
        <f t="shared" si="7"/>
        <v>0</v>
      </c>
      <c r="K19" s="42">
        <f t="shared" si="8"/>
        <v>0</v>
      </c>
      <c r="L19" s="13"/>
      <c r="M19" s="11" t="str">
        <f t="shared" si="9"/>
        <v/>
      </c>
      <c r="N19" s="20"/>
      <c r="O19" s="3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</row>
    <row r="20" spans="1:115" s="5" customFormat="1" ht="10">
      <c r="A20" s="3"/>
      <c r="B20" s="138">
        <v>15</v>
      </c>
      <c r="C20" s="2"/>
      <c r="D20" s="28"/>
      <c r="E20" s="16"/>
      <c r="F20" s="2"/>
      <c r="G20" s="2"/>
      <c r="H20" s="141"/>
      <c r="I20" s="44"/>
      <c r="J20" s="20">
        <f t="shared" si="3"/>
        <v>0</v>
      </c>
      <c r="K20" s="42">
        <f t="shared" si="1"/>
        <v>0</v>
      </c>
      <c r="L20" s="13"/>
      <c r="M20" s="11" t="str">
        <f t="shared" si="2"/>
        <v/>
      </c>
      <c r="N20" s="20"/>
      <c r="O20" s="3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</row>
    <row r="21" spans="1:115" s="5" customFormat="1" ht="10">
      <c r="A21" s="3"/>
      <c r="B21" s="138">
        <v>16</v>
      </c>
      <c r="C21" s="19"/>
      <c r="D21" s="28"/>
      <c r="E21" s="16"/>
      <c r="F21" s="2"/>
      <c r="G21" s="2"/>
      <c r="H21" s="141"/>
      <c r="I21" s="44"/>
      <c r="J21" s="20">
        <f t="shared" ref="J21:J98" si="10">IF(L21="x",I21+M21,I21+K21)</f>
        <v>0</v>
      </c>
      <c r="K21" s="42">
        <f t="shared" ref="K21:K98" si="11">IF(L21="",I21*0.21,"")</f>
        <v>0</v>
      </c>
      <c r="L21" s="13"/>
      <c r="M21" s="11" t="str">
        <f t="shared" ref="M21:M98" si="12">IF(L21="x",I21*0.09,"")</f>
        <v/>
      </c>
      <c r="N21" s="132"/>
      <c r="O21" s="3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</row>
    <row r="22" spans="1:115" s="5" customFormat="1" ht="10">
      <c r="A22" s="3"/>
      <c r="B22" s="138">
        <v>17</v>
      </c>
      <c r="C22" s="19"/>
      <c r="D22" s="28"/>
      <c r="E22" s="16"/>
      <c r="F22" s="2"/>
      <c r="G22" s="2"/>
      <c r="H22" s="141"/>
      <c r="I22" s="44"/>
      <c r="J22" s="20">
        <f t="shared" si="10"/>
        <v>0</v>
      </c>
      <c r="K22" s="42">
        <f t="shared" si="11"/>
        <v>0</v>
      </c>
      <c r="L22" s="13"/>
      <c r="M22" s="11" t="str">
        <f t="shared" si="12"/>
        <v/>
      </c>
      <c r="N22" s="132"/>
      <c r="O22" s="3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</row>
    <row r="23" spans="1:115" s="5" customFormat="1" ht="10">
      <c r="A23" s="3"/>
      <c r="B23" s="138">
        <v>18</v>
      </c>
      <c r="C23" s="19"/>
      <c r="D23" s="28"/>
      <c r="E23" s="16"/>
      <c r="F23" s="2"/>
      <c r="G23" s="2"/>
      <c r="H23" s="141"/>
      <c r="I23" s="44"/>
      <c r="J23" s="20">
        <f t="shared" si="10"/>
        <v>0</v>
      </c>
      <c r="K23" s="42">
        <f t="shared" si="11"/>
        <v>0</v>
      </c>
      <c r="L23" s="13"/>
      <c r="M23" s="11" t="str">
        <f t="shared" si="12"/>
        <v/>
      </c>
      <c r="N23" s="132"/>
      <c r="O23" s="3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</row>
    <row r="24" spans="1:115" s="5" customFormat="1" ht="10">
      <c r="A24" s="3"/>
      <c r="B24" s="138">
        <v>19</v>
      </c>
      <c r="C24" s="19"/>
      <c r="D24" s="28"/>
      <c r="E24" s="16"/>
      <c r="F24" s="2"/>
      <c r="G24" s="2"/>
      <c r="H24" s="141"/>
      <c r="I24" s="44"/>
      <c r="J24" s="20">
        <f t="shared" si="10"/>
        <v>0</v>
      </c>
      <c r="K24" s="42">
        <f t="shared" si="11"/>
        <v>0</v>
      </c>
      <c r="L24" s="13"/>
      <c r="M24" s="11" t="str">
        <f t="shared" si="12"/>
        <v/>
      </c>
      <c r="N24" s="132"/>
      <c r="O24" s="3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</row>
    <row r="25" spans="1:115" s="5" customFormat="1" ht="10">
      <c r="A25" s="3"/>
      <c r="B25" s="138">
        <v>20</v>
      </c>
      <c r="C25" s="19"/>
      <c r="D25" s="28"/>
      <c r="E25" s="16"/>
      <c r="F25" s="2"/>
      <c r="G25" s="2"/>
      <c r="H25" s="141"/>
      <c r="I25" s="44"/>
      <c r="J25" s="20">
        <f t="shared" si="10"/>
        <v>0</v>
      </c>
      <c r="K25" s="42">
        <f t="shared" si="11"/>
        <v>0</v>
      </c>
      <c r="L25" s="13"/>
      <c r="M25" s="11" t="str">
        <f t="shared" si="12"/>
        <v/>
      </c>
      <c r="N25" s="132"/>
      <c r="O25" s="3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</row>
    <row r="26" spans="1:115" s="5" customFormat="1" ht="10">
      <c r="A26" s="3"/>
      <c r="B26" s="138">
        <v>21</v>
      </c>
      <c r="C26" s="19"/>
      <c r="D26" s="28"/>
      <c r="E26" s="16"/>
      <c r="F26" s="2"/>
      <c r="G26" s="2"/>
      <c r="H26" s="141"/>
      <c r="I26" s="44"/>
      <c r="J26" s="20">
        <f t="shared" si="10"/>
        <v>0</v>
      </c>
      <c r="K26" s="42">
        <f t="shared" si="11"/>
        <v>0</v>
      </c>
      <c r="L26" s="13"/>
      <c r="M26" s="11" t="str">
        <f t="shared" si="12"/>
        <v/>
      </c>
      <c r="N26" s="132"/>
      <c r="O26" s="3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</row>
    <row r="27" spans="1:115" s="5" customFormat="1" ht="10">
      <c r="A27" s="3"/>
      <c r="B27" s="138">
        <v>22</v>
      </c>
      <c r="C27" s="19"/>
      <c r="D27" s="28"/>
      <c r="E27" s="16"/>
      <c r="F27" s="2"/>
      <c r="G27" s="2"/>
      <c r="H27" s="141"/>
      <c r="I27" s="44"/>
      <c r="J27" s="20">
        <f t="shared" si="10"/>
        <v>0</v>
      </c>
      <c r="K27" s="42">
        <f t="shared" si="11"/>
        <v>0</v>
      </c>
      <c r="L27" s="13"/>
      <c r="M27" s="11" t="str">
        <f t="shared" si="12"/>
        <v/>
      </c>
      <c r="N27" s="132"/>
      <c r="O27" s="3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</row>
    <row r="28" spans="1:115" s="5" customFormat="1" ht="10">
      <c r="A28" s="3"/>
      <c r="B28" s="138">
        <v>23</v>
      </c>
      <c r="C28" s="19"/>
      <c r="D28" s="28"/>
      <c r="E28" s="16"/>
      <c r="F28" s="2"/>
      <c r="G28" s="2"/>
      <c r="H28" s="141"/>
      <c r="I28" s="44"/>
      <c r="J28" s="20">
        <f t="shared" si="10"/>
        <v>0</v>
      </c>
      <c r="K28" s="42">
        <f t="shared" si="11"/>
        <v>0</v>
      </c>
      <c r="L28" s="13"/>
      <c r="M28" s="11" t="str">
        <f t="shared" si="12"/>
        <v/>
      </c>
      <c r="N28" s="132"/>
      <c r="O28" s="3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</row>
    <row r="29" spans="1:115" s="5" customFormat="1" ht="10">
      <c r="A29" s="3"/>
      <c r="B29" s="138">
        <v>24</v>
      </c>
      <c r="C29" s="19"/>
      <c r="D29" s="28"/>
      <c r="E29" s="16"/>
      <c r="F29" s="2"/>
      <c r="G29" s="2"/>
      <c r="H29" s="141"/>
      <c r="I29" s="44"/>
      <c r="J29" s="20">
        <f t="shared" si="10"/>
        <v>0</v>
      </c>
      <c r="K29" s="42">
        <f t="shared" si="11"/>
        <v>0</v>
      </c>
      <c r="L29" s="13"/>
      <c r="M29" s="11" t="str">
        <f t="shared" si="12"/>
        <v/>
      </c>
      <c r="N29" s="132"/>
      <c r="O29" s="3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</row>
    <row r="30" spans="1:115" s="5" customFormat="1" ht="10">
      <c r="A30" s="3"/>
      <c r="B30" s="138">
        <v>25</v>
      </c>
      <c r="C30" s="19"/>
      <c r="D30" s="28"/>
      <c r="E30" s="16"/>
      <c r="F30" s="2"/>
      <c r="G30" s="2"/>
      <c r="H30" s="141"/>
      <c r="I30" s="44"/>
      <c r="J30" s="20">
        <f t="shared" si="10"/>
        <v>0</v>
      </c>
      <c r="K30" s="42">
        <f t="shared" si="11"/>
        <v>0</v>
      </c>
      <c r="L30" s="13"/>
      <c r="M30" s="11" t="str">
        <f t="shared" si="12"/>
        <v/>
      </c>
      <c r="N30" s="132"/>
      <c r="O30" s="3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</row>
    <row r="31" spans="1:115" s="5" customFormat="1" ht="10">
      <c r="A31" s="3"/>
      <c r="B31" s="138">
        <v>26</v>
      </c>
      <c r="C31" s="19"/>
      <c r="D31" s="28"/>
      <c r="E31" s="16"/>
      <c r="F31" s="2"/>
      <c r="G31" s="2"/>
      <c r="H31" s="141"/>
      <c r="I31" s="44"/>
      <c r="J31" s="20">
        <f t="shared" si="10"/>
        <v>0</v>
      </c>
      <c r="K31" s="42">
        <f t="shared" si="11"/>
        <v>0</v>
      </c>
      <c r="L31" s="13"/>
      <c r="M31" s="11" t="str">
        <f t="shared" si="12"/>
        <v/>
      </c>
      <c r="N31" s="132"/>
      <c r="O31" s="3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</row>
    <row r="32" spans="1:115" s="5" customFormat="1" ht="10">
      <c r="A32" s="3"/>
      <c r="B32" s="138">
        <v>27</v>
      </c>
      <c r="C32" s="19"/>
      <c r="D32" s="28"/>
      <c r="E32" s="16"/>
      <c r="F32" s="2"/>
      <c r="G32" s="2"/>
      <c r="H32" s="141"/>
      <c r="I32" s="44"/>
      <c r="J32" s="20">
        <f t="shared" si="10"/>
        <v>0</v>
      </c>
      <c r="K32" s="42">
        <f t="shared" si="11"/>
        <v>0</v>
      </c>
      <c r="L32" s="13"/>
      <c r="M32" s="11" t="str">
        <f t="shared" si="12"/>
        <v/>
      </c>
      <c r="N32" s="132"/>
      <c r="O32" s="3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</row>
    <row r="33" spans="1:115" s="5" customFormat="1" ht="10">
      <c r="A33" s="3"/>
      <c r="B33" s="138">
        <v>28</v>
      </c>
      <c r="C33" s="19"/>
      <c r="D33" s="28"/>
      <c r="E33" s="16"/>
      <c r="F33" s="2"/>
      <c r="G33" s="2"/>
      <c r="H33" s="141"/>
      <c r="I33" s="44"/>
      <c r="J33" s="20">
        <f t="shared" si="10"/>
        <v>0</v>
      </c>
      <c r="K33" s="42">
        <f t="shared" si="11"/>
        <v>0</v>
      </c>
      <c r="L33" s="13"/>
      <c r="M33" s="11" t="str">
        <f t="shared" si="12"/>
        <v/>
      </c>
      <c r="N33" s="132"/>
      <c r="O33" s="3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</row>
    <row r="34" spans="1:115" s="5" customFormat="1" ht="10">
      <c r="A34" s="3"/>
      <c r="B34" s="138">
        <v>29</v>
      </c>
      <c r="C34" s="19"/>
      <c r="D34" s="28"/>
      <c r="E34" s="16"/>
      <c r="F34" s="2"/>
      <c r="G34" s="2"/>
      <c r="H34" s="141"/>
      <c r="I34" s="44"/>
      <c r="J34" s="20">
        <f t="shared" si="10"/>
        <v>0</v>
      </c>
      <c r="K34" s="42">
        <f t="shared" si="11"/>
        <v>0</v>
      </c>
      <c r="L34" s="13"/>
      <c r="M34" s="11" t="str">
        <f t="shared" si="12"/>
        <v/>
      </c>
      <c r="N34" s="132"/>
      <c r="O34" s="3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</row>
    <row r="35" spans="1:115" s="5" customFormat="1" ht="10">
      <c r="A35" s="3"/>
      <c r="B35" s="138">
        <v>30</v>
      </c>
      <c r="C35" s="19"/>
      <c r="D35" s="28"/>
      <c r="E35" s="16"/>
      <c r="F35" s="2"/>
      <c r="G35" s="2"/>
      <c r="H35" s="141"/>
      <c r="I35" s="44"/>
      <c r="J35" s="20">
        <f t="shared" si="10"/>
        <v>0</v>
      </c>
      <c r="K35" s="42">
        <f t="shared" si="11"/>
        <v>0</v>
      </c>
      <c r="L35" s="13"/>
      <c r="M35" s="11" t="str">
        <f t="shared" si="12"/>
        <v/>
      </c>
      <c r="N35" s="132"/>
      <c r="O35" s="3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</row>
    <row r="36" spans="1:115" s="5" customFormat="1" ht="10">
      <c r="A36" s="3"/>
      <c r="B36" s="138">
        <v>31</v>
      </c>
      <c r="C36" s="19"/>
      <c r="D36" s="28"/>
      <c r="E36" s="16"/>
      <c r="F36" s="2"/>
      <c r="G36" s="2"/>
      <c r="H36" s="141"/>
      <c r="I36" s="44"/>
      <c r="J36" s="20">
        <f t="shared" si="10"/>
        <v>0</v>
      </c>
      <c r="K36" s="42">
        <f t="shared" si="11"/>
        <v>0</v>
      </c>
      <c r="L36" s="13"/>
      <c r="M36" s="11" t="str">
        <f t="shared" si="12"/>
        <v/>
      </c>
      <c r="N36" s="132"/>
      <c r="O36" s="3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</row>
    <row r="37" spans="1:115" s="5" customFormat="1" ht="10">
      <c r="A37" s="3"/>
      <c r="B37" s="138">
        <v>32</v>
      </c>
      <c r="C37" s="19"/>
      <c r="D37" s="28"/>
      <c r="E37" s="16"/>
      <c r="F37" s="2"/>
      <c r="G37" s="2"/>
      <c r="H37" s="141"/>
      <c r="I37" s="44"/>
      <c r="J37" s="20">
        <f t="shared" si="10"/>
        <v>0</v>
      </c>
      <c r="K37" s="42">
        <f t="shared" si="11"/>
        <v>0</v>
      </c>
      <c r="L37" s="13"/>
      <c r="M37" s="11" t="str">
        <f t="shared" si="12"/>
        <v/>
      </c>
      <c r="N37" s="132"/>
      <c r="O37" s="3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</row>
    <row r="38" spans="1:115" s="5" customFormat="1" ht="10">
      <c r="A38" s="3"/>
      <c r="B38" s="138">
        <v>33</v>
      </c>
      <c r="C38" s="19"/>
      <c r="D38" s="28"/>
      <c r="E38" s="16"/>
      <c r="F38" s="2"/>
      <c r="G38" s="2"/>
      <c r="H38" s="141"/>
      <c r="I38" s="44"/>
      <c r="J38" s="20">
        <f t="shared" si="10"/>
        <v>0</v>
      </c>
      <c r="K38" s="42">
        <f t="shared" si="11"/>
        <v>0</v>
      </c>
      <c r="L38" s="13"/>
      <c r="M38" s="11" t="str">
        <f t="shared" si="12"/>
        <v/>
      </c>
      <c r="N38" s="132"/>
      <c r="O38" s="3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</row>
    <row r="39" spans="1:115" s="5" customFormat="1" ht="10">
      <c r="A39" s="3"/>
      <c r="B39" s="138">
        <v>34</v>
      </c>
      <c r="C39" s="19"/>
      <c r="D39" s="28"/>
      <c r="E39" s="16"/>
      <c r="F39" s="2"/>
      <c r="G39" s="2"/>
      <c r="H39" s="141"/>
      <c r="I39" s="44"/>
      <c r="J39" s="20">
        <f t="shared" si="10"/>
        <v>0</v>
      </c>
      <c r="K39" s="42">
        <f t="shared" si="11"/>
        <v>0</v>
      </c>
      <c r="L39" s="13"/>
      <c r="M39" s="11" t="str">
        <f t="shared" si="12"/>
        <v/>
      </c>
      <c r="N39" s="132"/>
      <c r="O39" s="3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</row>
    <row r="40" spans="1:115" s="5" customFormat="1" ht="10">
      <c r="A40" s="3"/>
      <c r="B40" s="138">
        <v>35</v>
      </c>
      <c r="C40" s="19"/>
      <c r="D40" s="28"/>
      <c r="E40" s="16"/>
      <c r="F40" s="2"/>
      <c r="G40" s="2"/>
      <c r="H40" s="141"/>
      <c r="I40" s="44"/>
      <c r="J40" s="20">
        <f t="shared" si="10"/>
        <v>0</v>
      </c>
      <c r="K40" s="42">
        <f t="shared" si="11"/>
        <v>0</v>
      </c>
      <c r="L40" s="13"/>
      <c r="M40" s="11" t="str">
        <f t="shared" si="12"/>
        <v/>
      </c>
      <c r="N40" s="132"/>
      <c r="O40" s="3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</row>
    <row r="41" spans="1:115" s="5" customFormat="1" ht="10">
      <c r="A41" s="3"/>
      <c r="B41" s="138">
        <v>36</v>
      </c>
      <c r="C41" s="19"/>
      <c r="D41" s="28"/>
      <c r="E41" s="16"/>
      <c r="F41" s="2"/>
      <c r="G41" s="2"/>
      <c r="H41" s="141"/>
      <c r="I41" s="44"/>
      <c r="J41" s="20">
        <f t="shared" si="10"/>
        <v>0</v>
      </c>
      <c r="K41" s="42">
        <f t="shared" si="11"/>
        <v>0</v>
      </c>
      <c r="L41" s="13"/>
      <c r="M41" s="11" t="str">
        <f t="shared" si="12"/>
        <v/>
      </c>
      <c r="N41" s="132"/>
      <c r="O41" s="3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</row>
    <row r="42" spans="1:115" s="5" customFormat="1" ht="10">
      <c r="A42" s="3"/>
      <c r="B42" s="138">
        <v>37</v>
      </c>
      <c r="C42" s="19"/>
      <c r="D42" s="28"/>
      <c r="E42" s="16"/>
      <c r="F42" s="2"/>
      <c r="G42" s="2"/>
      <c r="H42" s="141"/>
      <c r="I42" s="44"/>
      <c r="J42" s="20">
        <f t="shared" si="10"/>
        <v>0</v>
      </c>
      <c r="K42" s="42">
        <f t="shared" si="11"/>
        <v>0</v>
      </c>
      <c r="L42" s="13"/>
      <c r="M42" s="11" t="str">
        <f t="shared" si="12"/>
        <v/>
      </c>
      <c r="N42" s="132"/>
      <c r="O42" s="3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</row>
    <row r="43" spans="1:115" s="5" customFormat="1" ht="10">
      <c r="A43" s="3"/>
      <c r="B43" s="138">
        <v>38</v>
      </c>
      <c r="C43" s="19"/>
      <c r="D43" s="28"/>
      <c r="E43" s="16"/>
      <c r="F43" s="2"/>
      <c r="G43" s="2"/>
      <c r="H43" s="141"/>
      <c r="I43" s="44"/>
      <c r="J43" s="20">
        <f t="shared" si="10"/>
        <v>0</v>
      </c>
      <c r="K43" s="42">
        <f t="shared" si="11"/>
        <v>0</v>
      </c>
      <c r="L43" s="13"/>
      <c r="M43" s="11" t="str">
        <f t="shared" si="12"/>
        <v/>
      </c>
      <c r="N43" s="132"/>
      <c r="O43" s="3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</row>
    <row r="44" spans="1:115" s="5" customFormat="1" ht="10">
      <c r="A44" s="3"/>
      <c r="B44" s="138">
        <v>39</v>
      </c>
      <c r="C44" s="19"/>
      <c r="D44" s="28"/>
      <c r="E44" s="16"/>
      <c r="F44" s="2"/>
      <c r="G44" s="2"/>
      <c r="H44" s="141"/>
      <c r="I44" s="44"/>
      <c r="J44" s="20">
        <f t="shared" si="10"/>
        <v>0</v>
      </c>
      <c r="K44" s="42">
        <f t="shared" si="11"/>
        <v>0</v>
      </c>
      <c r="L44" s="13"/>
      <c r="M44" s="11" t="str">
        <f t="shared" si="12"/>
        <v/>
      </c>
      <c r="N44" s="132"/>
      <c r="O44" s="3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</row>
    <row r="45" spans="1:115" s="5" customFormat="1" ht="10">
      <c r="A45" s="3"/>
      <c r="B45" s="138">
        <v>40</v>
      </c>
      <c r="C45" s="19"/>
      <c r="D45" s="28"/>
      <c r="E45" s="16"/>
      <c r="F45" s="2"/>
      <c r="G45" s="2"/>
      <c r="H45" s="141"/>
      <c r="I45" s="44"/>
      <c r="J45" s="20">
        <f t="shared" si="10"/>
        <v>0</v>
      </c>
      <c r="K45" s="42">
        <f t="shared" si="11"/>
        <v>0</v>
      </c>
      <c r="L45" s="13"/>
      <c r="M45" s="11" t="str">
        <f t="shared" si="12"/>
        <v/>
      </c>
      <c r="N45" s="132"/>
      <c r="O45" s="3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</row>
    <row r="46" spans="1:115" s="5" customFormat="1" ht="10">
      <c r="A46" s="3"/>
      <c r="B46" s="138">
        <v>41</v>
      </c>
      <c r="C46" s="19"/>
      <c r="D46" s="28"/>
      <c r="E46" s="16"/>
      <c r="F46" s="2"/>
      <c r="G46" s="2"/>
      <c r="H46" s="141"/>
      <c r="I46" s="44"/>
      <c r="J46" s="20">
        <f t="shared" si="10"/>
        <v>0</v>
      </c>
      <c r="K46" s="42">
        <f t="shared" si="11"/>
        <v>0</v>
      </c>
      <c r="L46" s="13"/>
      <c r="M46" s="11" t="str">
        <f t="shared" si="12"/>
        <v/>
      </c>
      <c r="N46" s="132"/>
      <c r="O46" s="3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</row>
    <row r="47" spans="1:115" s="5" customFormat="1" ht="10">
      <c r="A47" s="3"/>
      <c r="B47" s="138">
        <v>42</v>
      </c>
      <c r="C47" s="19"/>
      <c r="D47" s="28"/>
      <c r="E47" s="16"/>
      <c r="F47" s="2"/>
      <c r="G47" s="2"/>
      <c r="H47" s="141"/>
      <c r="I47" s="44"/>
      <c r="J47" s="20">
        <f t="shared" si="10"/>
        <v>0</v>
      </c>
      <c r="K47" s="42">
        <f t="shared" si="11"/>
        <v>0</v>
      </c>
      <c r="L47" s="13"/>
      <c r="M47" s="11" t="str">
        <f t="shared" si="12"/>
        <v/>
      </c>
      <c r="N47" s="132"/>
      <c r="O47" s="3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</row>
    <row r="48" spans="1:115" s="5" customFormat="1" ht="10">
      <c r="A48" s="3"/>
      <c r="B48" s="138">
        <v>43</v>
      </c>
      <c r="C48" s="19"/>
      <c r="D48" s="28"/>
      <c r="E48" s="16"/>
      <c r="F48" s="2"/>
      <c r="G48" s="2"/>
      <c r="H48" s="141"/>
      <c r="I48" s="44"/>
      <c r="J48" s="20">
        <f t="shared" si="10"/>
        <v>0</v>
      </c>
      <c r="K48" s="42">
        <f t="shared" si="11"/>
        <v>0</v>
      </c>
      <c r="L48" s="13"/>
      <c r="M48" s="11" t="str">
        <f t="shared" si="12"/>
        <v/>
      </c>
      <c r="N48" s="132"/>
      <c r="O48" s="3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</row>
    <row r="49" spans="1:115" s="5" customFormat="1" ht="10">
      <c r="A49" s="3"/>
      <c r="B49" s="138">
        <v>44</v>
      </c>
      <c r="C49" s="19"/>
      <c r="D49" s="28"/>
      <c r="E49" s="16"/>
      <c r="F49" s="2"/>
      <c r="G49" s="2"/>
      <c r="H49" s="141"/>
      <c r="I49" s="44"/>
      <c r="J49" s="20">
        <f t="shared" si="10"/>
        <v>0</v>
      </c>
      <c r="K49" s="42">
        <f t="shared" si="11"/>
        <v>0</v>
      </c>
      <c r="L49" s="13"/>
      <c r="M49" s="11" t="str">
        <f t="shared" si="12"/>
        <v/>
      </c>
      <c r="N49" s="132"/>
      <c r="O49" s="3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</row>
    <row r="50" spans="1:115" s="5" customFormat="1" ht="10">
      <c r="A50" s="3"/>
      <c r="B50" s="138">
        <v>45</v>
      </c>
      <c r="C50" s="19"/>
      <c r="D50" s="28"/>
      <c r="E50" s="16"/>
      <c r="F50" s="2"/>
      <c r="G50" s="2"/>
      <c r="H50" s="141"/>
      <c r="I50" s="44"/>
      <c r="J50" s="20">
        <f t="shared" si="10"/>
        <v>0</v>
      </c>
      <c r="K50" s="42">
        <f t="shared" si="11"/>
        <v>0</v>
      </c>
      <c r="L50" s="13"/>
      <c r="M50" s="11" t="str">
        <f t="shared" si="12"/>
        <v/>
      </c>
      <c r="N50" s="132"/>
      <c r="O50" s="3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</row>
    <row r="51" spans="1:115" s="5" customFormat="1" ht="10">
      <c r="A51" s="3"/>
      <c r="B51" s="138">
        <v>46</v>
      </c>
      <c r="C51" s="19"/>
      <c r="D51" s="28"/>
      <c r="E51" s="16"/>
      <c r="F51" s="2"/>
      <c r="G51" s="2"/>
      <c r="H51" s="141"/>
      <c r="I51" s="44"/>
      <c r="J51" s="20">
        <f t="shared" si="10"/>
        <v>0</v>
      </c>
      <c r="K51" s="42">
        <f t="shared" si="11"/>
        <v>0</v>
      </c>
      <c r="L51" s="13"/>
      <c r="M51" s="11" t="str">
        <f t="shared" si="12"/>
        <v/>
      </c>
      <c r="N51" s="132"/>
      <c r="O51" s="3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</row>
    <row r="52" spans="1:115" s="5" customFormat="1" ht="10">
      <c r="A52" s="3"/>
      <c r="B52" s="138">
        <v>47</v>
      </c>
      <c r="C52" s="19"/>
      <c r="D52" s="28"/>
      <c r="E52" s="16"/>
      <c r="F52" s="2"/>
      <c r="G52" s="2"/>
      <c r="H52" s="141"/>
      <c r="I52" s="44"/>
      <c r="J52" s="20">
        <f t="shared" si="10"/>
        <v>0</v>
      </c>
      <c r="K52" s="42">
        <f t="shared" si="11"/>
        <v>0</v>
      </c>
      <c r="L52" s="13"/>
      <c r="M52" s="11" t="str">
        <f t="shared" si="12"/>
        <v/>
      </c>
      <c r="N52" s="132"/>
      <c r="O52" s="3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</row>
    <row r="53" spans="1:115" s="5" customFormat="1" ht="10">
      <c r="A53" s="3"/>
      <c r="B53" s="138">
        <v>48</v>
      </c>
      <c r="C53" s="19"/>
      <c r="D53" s="28"/>
      <c r="E53" s="16"/>
      <c r="F53" s="2"/>
      <c r="G53" s="2"/>
      <c r="H53" s="141"/>
      <c r="I53" s="44"/>
      <c r="J53" s="20">
        <f t="shared" si="10"/>
        <v>0</v>
      </c>
      <c r="K53" s="42">
        <f t="shared" si="11"/>
        <v>0</v>
      </c>
      <c r="L53" s="13"/>
      <c r="M53" s="11" t="str">
        <f t="shared" si="12"/>
        <v/>
      </c>
      <c r="N53" s="132"/>
      <c r="O53" s="3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</row>
    <row r="54" spans="1:115" s="5" customFormat="1" ht="10">
      <c r="A54" s="3"/>
      <c r="B54" s="138">
        <v>49</v>
      </c>
      <c r="C54" s="19"/>
      <c r="D54" s="28"/>
      <c r="E54" s="16"/>
      <c r="F54" s="2"/>
      <c r="G54" s="2"/>
      <c r="H54" s="141"/>
      <c r="I54" s="44"/>
      <c r="J54" s="20">
        <f t="shared" si="10"/>
        <v>0</v>
      </c>
      <c r="K54" s="42">
        <f t="shared" si="11"/>
        <v>0</v>
      </c>
      <c r="L54" s="13"/>
      <c r="M54" s="11" t="str">
        <f t="shared" si="12"/>
        <v/>
      </c>
      <c r="N54" s="132"/>
      <c r="O54" s="3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</row>
    <row r="55" spans="1:115" s="5" customFormat="1" ht="10">
      <c r="A55" s="3"/>
      <c r="B55" s="138">
        <v>50</v>
      </c>
      <c r="C55" s="19"/>
      <c r="D55" s="28"/>
      <c r="E55" s="16"/>
      <c r="F55" s="2"/>
      <c r="G55" s="2"/>
      <c r="H55" s="141"/>
      <c r="I55" s="44"/>
      <c r="J55" s="20">
        <f t="shared" si="10"/>
        <v>0</v>
      </c>
      <c r="K55" s="42">
        <f t="shared" si="11"/>
        <v>0</v>
      </c>
      <c r="L55" s="13"/>
      <c r="M55" s="11" t="str">
        <f t="shared" si="12"/>
        <v/>
      </c>
      <c r="N55" s="132"/>
      <c r="O55" s="3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</row>
    <row r="56" spans="1:115" s="5" customFormat="1" ht="10">
      <c r="A56" s="3"/>
      <c r="B56" s="138">
        <v>51</v>
      </c>
      <c r="C56" s="19"/>
      <c r="D56" s="28"/>
      <c r="E56" s="16"/>
      <c r="F56" s="2"/>
      <c r="G56" s="2"/>
      <c r="H56" s="141"/>
      <c r="I56" s="44"/>
      <c r="J56" s="20">
        <f t="shared" si="10"/>
        <v>0</v>
      </c>
      <c r="K56" s="42">
        <f t="shared" si="11"/>
        <v>0</v>
      </c>
      <c r="L56" s="13"/>
      <c r="M56" s="11" t="str">
        <f t="shared" si="12"/>
        <v/>
      </c>
      <c r="N56" s="132"/>
      <c r="O56" s="3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</row>
    <row r="57" spans="1:115" s="5" customFormat="1" ht="10">
      <c r="A57" s="3"/>
      <c r="B57" s="138">
        <v>52</v>
      </c>
      <c r="C57" s="19"/>
      <c r="D57" s="28"/>
      <c r="E57" s="16"/>
      <c r="F57" s="2"/>
      <c r="G57" s="2"/>
      <c r="H57" s="141"/>
      <c r="I57" s="44"/>
      <c r="J57" s="20">
        <f t="shared" si="10"/>
        <v>0</v>
      </c>
      <c r="K57" s="42">
        <f t="shared" si="11"/>
        <v>0</v>
      </c>
      <c r="L57" s="13"/>
      <c r="M57" s="11" t="str">
        <f t="shared" si="12"/>
        <v/>
      </c>
      <c r="N57" s="132"/>
      <c r="O57" s="3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</row>
    <row r="58" spans="1:115" s="5" customFormat="1" ht="10">
      <c r="A58" s="3"/>
      <c r="B58" s="138">
        <v>53</v>
      </c>
      <c r="C58" s="19"/>
      <c r="D58" s="28"/>
      <c r="E58" s="16"/>
      <c r="F58" s="2"/>
      <c r="G58" s="2"/>
      <c r="H58" s="141"/>
      <c r="I58" s="44"/>
      <c r="J58" s="20">
        <f t="shared" si="10"/>
        <v>0</v>
      </c>
      <c r="K58" s="42">
        <f t="shared" si="11"/>
        <v>0</v>
      </c>
      <c r="L58" s="13"/>
      <c r="M58" s="11" t="str">
        <f t="shared" si="12"/>
        <v/>
      </c>
      <c r="N58" s="132"/>
      <c r="O58" s="3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</row>
    <row r="59" spans="1:115" s="5" customFormat="1" ht="10">
      <c r="A59" s="3"/>
      <c r="B59" s="138">
        <v>54</v>
      </c>
      <c r="C59" s="19"/>
      <c r="D59" s="28"/>
      <c r="E59" s="16"/>
      <c r="F59" s="2"/>
      <c r="G59" s="2"/>
      <c r="H59" s="141"/>
      <c r="I59" s="44"/>
      <c r="J59" s="20">
        <f t="shared" si="10"/>
        <v>0</v>
      </c>
      <c r="K59" s="42">
        <f t="shared" si="11"/>
        <v>0</v>
      </c>
      <c r="L59" s="13"/>
      <c r="M59" s="11" t="str">
        <f t="shared" si="12"/>
        <v/>
      </c>
      <c r="N59" s="132"/>
      <c r="O59" s="3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</row>
    <row r="60" spans="1:115" s="5" customFormat="1" ht="10">
      <c r="A60" s="3"/>
      <c r="B60" s="138">
        <v>55</v>
      </c>
      <c r="C60" s="19"/>
      <c r="D60" s="28"/>
      <c r="E60" s="16"/>
      <c r="F60" s="2"/>
      <c r="G60" s="2"/>
      <c r="H60" s="141"/>
      <c r="I60" s="44"/>
      <c r="J60" s="20">
        <f t="shared" si="10"/>
        <v>0</v>
      </c>
      <c r="K60" s="42">
        <f t="shared" si="11"/>
        <v>0</v>
      </c>
      <c r="L60" s="13"/>
      <c r="M60" s="11" t="str">
        <f t="shared" si="12"/>
        <v/>
      </c>
      <c r="N60" s="132"/>
      <c r="O60" s="3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</row>
    <row r="61" spans="1:115" s="5" customFormat="1" ht="10">
      <c r="A61" s="3"/>
      <c r="B61" s="138">
        <v>56</v>
      </c>
      <c r="C61" s="19"/>
      <c r="D61" s="28"/>
      <c r="E61" s="16"/>
      <c r="F61" s="2"/>
      <c r="G61" s="2"/>
      <c r="H61" s="141"/>
      <c r="I61" s="44"/>
      <c r="J61" s="20">
        <f t="shared" si="10"/>
        <v>0</v>
      </c>
      <c r="K61" s="42">
        <f t="shared" si="11"/>
        <v>0</v>
      </c>
      <c r="L61" s="13"/>
      <c r="M61" s="11" t="str">
        <f t="shared" si="12"/>
        <v/>
      </c>
      <c r="N61" s="132"/>
      <c r="O61" s="3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</row>
    <row r="62" spans="1:115" s="5" customFormat="1" ht="10">
      <c r="A62" s="3"/>
      <c r="B62" s="138">
        <v>57</v>
      </c>
      <c r="C62" s="19"/>
      <c r="D62" s="28"/>
      <c r="E62" s="16"/>
      <c r="F62" s="2"/>
      <c r="G62" s="2"/>
      <c r="H62" s="141"/>
      <c r="I62" s="44"/>
      <c r="J62" s="20">
        <f t="shared" si="10"/>
        <v>0</v>
      </c>
      <c r="K62" s="42">
        <f t="shared" si="11"/>
        <v>0</v>
      </c>
      <c r="L62" s="13"/>
      <c r="M62" s="11" t="str">
        <f t="shared" si="12"/>
        <v/>
      </c>
      <c r="N62" s="132"/>
      <c r="O62" s="3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</row>
    <row r="63" spans="1:115" s="5" customFormat="1" ht="10">
      <c r="A63" s="3"/>
      <c r="B63" s="138">
        <v>58</v>
      </c>
      <c r="C63" s="19"/>
      <c r="D63" s="28"/>
      <c r="E63" s="16"/>
      <c r="F63" s="2"/>
      <c r="G63" s="2"/>
      <c r="H63" s="141"/>
      <c r="I63" s="44"/>
      <c r="J63" s="20">
        <f t="shared" si="10"/>
        <v>0</v>
      </c>
      <c r="K63" s="42">
        <f t="shared" si="11"/>
        <v>0</v>
      </c>
      <c r="L63" s="13"/>
      <c r="M63" s="11" t="str">
        <f t="shared" si="12"/>
        <v/>
      </c>
      <c r="N63" s="132"/>
      <c r="O63" s="3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</row>
    <row r="64" spans="1:115" s="5" customFormat="1" ht="10">
      <c r="A64" s="3"/>
      <c r="B64" s="138">
        <v>59</v>
      </c>
      <c r="C64" s="19"/>
      <c r="D64" s="28"/>
      <c r="E64" s="16"/>
      <c r="F64" s="2"/>
      <c r="G64" s="2"/>
      <c r="H64" s="141"/>
      <c r="I64" s="44"/>
      <c r="J64" s="20">
        <f t="shared" si="10"/>
        <v>0</v>
      </c>
      <c r="K64" s="42">
        <f t="shared" si="11"/>
        <v>0</v>
      </c>
      <c r="L64" s="13"/>
      <c r="M64" s="11" t="str">
        <f t="shared" si="12"/>
        <v/>
      </c>
      <c r="N64" s="132"/>
      <c r="O64" s="3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</row>
    <row r="65" spans="1:115" s="5" customFormat="1" ht="10">
      <c r="A65" s="3"/>
      <c r="B65" s="138">
        <v>60</v>
      </c>
      <c r="C65" s="19"/>
      <c r="D65" s="28"/>
      <c r="E65" s="16"/>
      <c r="F65" s="2"/>
      <c r="G65" s="2"/>
      <c r="H65" s="141"/>
      <c r="I65" s="44"/>
      <c r="J65" s="20">
        <f t="shared" si="10"/>
        <v>0</v>
      </c>
      <c r="K65" s="42">
        <f t="shared" si="11"/>
        <v>0</v>
      </c>
      <c r="L65" s="13"/>
      <c r="M65" s="11" t="str">
        <f t="shared" si="12"/>
        <v/>
      </c>
      <c r="N65" s="132"/>
      <c r="O65" s="3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</row>
    <row r="66" spans="1:115" s="5" customFormat="1" ht="10">
      <c r="A66" s="3"/>
      <c r="B66" s="138">
        <v>61</v>
      </c>
      <c r="C66" s="19"/>
      <c r="D66" s="28"/>
      <c r="E66" s="16"/>
      <c r="F66" s="2"/>
      <c r="G66" s="2"/>
      <c r="H66" s="141"/>
      <c r="I66" s="44"/>
      <c r="J66" s="20">
        <f t="shared" si="10"/>
        <v>0</v>
      </c>
      <c r="K66" s="42">
        <f t="shared" si="11"/>
        <v>0</v>
      </c>
      <c r="L66" s="13"/>
      <c r="M66" s="11" t="str">
        <f t="shared" si="12"/>
        <v/>
      </c>
      <c r="N66" s="132"/>
      <c r="O66" s="3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</row>
    <row r="67" spans="1:115" s="5" customFormat="1" ht="10">
      <c r="A67" s="3"/>
      <c r="B67" s="138">
        <v>62</v>
      </c>
      <c r="C67" s="19"/>
      <c r="D67" s="28"/>
      <c r="E67" s="16"/>
      <c r="F67" s="2"/>
      <c r="G67" s="2"/>
      <c r="H67" s="141"/>
      <c r="I67" s="44"/>
      <c r="J67" s="20">
        <f t="shared" si="10"/>
        <v>0</v>
      </c>
      <c r="K67" s="42">
        <f t="shared" si="11"/>
        <v>0</v>
      </c>
      <c r="L67" s="13"/>
      <c r="M67" s="11" t="str">
        <f t="shared" si="12"/>
        <v/>
      </c>
      <c r="N67" s="132"/>
      <c r="O67" s="3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</row>
    <row r="68" spans="1:115" s="5" customFormat="1" ht="10">
      <c r="A68" s="3"/>
      <c r="B68" s="138">
        <v>63</v>
      </c>
      <c r="C68" s="19"/>
      <c r="D68" s="28"/>
      <c r="E68" s="16"/>
      <c r="F68" s="2"/>
      <c r="G68" s="2"/>
      <c r="H68" s="141"/>
      <c r="I68" s="44"/>
      <c r="J68" s="20">
        <f t="shared" si="10"/>
        <v>0</v>
      </c>
      <c r="K68" s="42">
        <f t="shared" si="11"/>
        <v>0</v>
      </c>
      <c r="L68" s="13"/>
      <c r="M68" s="11" t="str">
        <f t="shared" si="12"/>
        <v/>
      </c>
      <c r="N68" s="132"/>
      <c r="O68" s="3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</row>
    <row r="69" spans="1:115" s="5" customFormat="1" ht="10">
      <c r="A69" s="3"/>
      <c r="B69" s="138">
        <v>64</v>
      </c>
      <c r="C69" s="19"/>
      <c r="D69" s="28"/>
      <c r="E69" s="16"/>
      <c r="F69" s="2"/>
      <c r="G69" s="2"/>
      <c r="H69" s="141"/>
      <c r="I69" s="44"/>
      <c r="J69" s="20">
        <f t="shared" si="10"/>
        <v>0</v>
      </c>
      <c r="K69" s="42">
        <f t="shared" si="11"/>
        <v>0</v>
      </c>
      <c r="L69" s="13"/>
      <c r="M69" s="11" t="str">
        <f t="shared" si="12"/>
        <v/>
      </c>
      <c r="N69" s="132"/>
      <c r="O69" s="3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</row>
    <row r="70" spans="1:115" s="5" customFormat="1" ht="10">
      <c r="A70" s="3"/>
      <c r="B70" s="138">
        <v>65</v>
      </c>
      <c r="C70" s="19"/>
      <c r="D70" s="28"/>
      <c r="E70" s="16"/>
      <c r="F70" s="2"/>
      <c r="G70" s="2"/>
      <c r="H70" s="141"/>
      <c r="I70" s="44"/>
      <c r="J70" s="20">
        <f t="shared" si="10"/>
        <v>0</v>
      </c>
      <c r="K70" s="42">
        <f t="shared" si="11"/>
        <v>0</v>
      </c>
      <c r="L70" s="13"/>
      <c r="M70" s="11" t="str">
        <f t="shared" si="12"/>
        <v/>
      </c>
      <c r="N70" s="132"/>
      <c r="O70" s="3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</row>
    <row r="71" spans="1:115" s="5" customFormat="1" ht="10">
      <c r="A71" s="3"/>
      <c r="B71" s="138">
        <v>66</v>
      </c>
      <c r="C71" s="19"/>
      <c r="D71" s="28"/>
      <c r="E71" s="16"/>
      <c r="F71" s="2"/>
      <c r="G71" s="2"/>
      <c r="H71" s="141"/>
      <c r="I71" s="44"/>
      <c r="J71" s="20">
        <f t="shared" si="10"/>
        <v>0</v>
      </c>
      <c r="K71" s="42">
        <f t="shared" si="11"/>
        <v>0</v>
      </c>
      <c r="L71" s="13"/>
      <c r="M71" s="11" t="str">
        <f t="shared" si="12"/>
        <v/>
      </c>
      <c r="N71" s="132"/>
      <c r="O71" s="3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</row>
    <row r="72" spans="1:115" s="5" customFormat="1" ht="10">
      <c r="A72" s="3"/>
      <c r="B72" s="138">
        <v>67</v>
      </c>
      <c r="C72" s="19"/>
      <c r="D72" s="28"/>
      <c r="E72" s="16"/>
      <c r="F72" s="2"/>
      <c r="G72" s="2"/>
      <c r="H72" s="141"/>
      <c r="I72" s="44"/>
      <c r="J72" s="20">
        <f t="shared" si="10"/>
        <v>0</v>
      </c>
      <c r="K72" s="42">
        <f t="shared" si="11"/>
        <v>0</v>
      </c>
      <c r="L72" s="13"/>
      <c r="M72" s="11" t="str">
        <f t="shared" si="12"/>
        <v/>
      </c>
      <c r="N72" s="132"/>
      <c r="O72" s="3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</row>
    <row r="73" spans="1:115" s="5" customFormat="1" ht="10">
      <c r="A73" s="3"/>
      <c r="B73" s="138">
        <v>68</v>
      </c>
      <c r="C73" s="19"/>
      <c r="D73" s="28"/>
      <c r="E73" s="16"/>
      <c r="F73" s="2"/>
      <c r="G73" s="2"/>
      <c r="H73" s="141"/>
      <c r="I73" s="44"/>
      <c r="J73" s="20">
        <f t="shared" si="10"/>
        <v>0</v>
      </c>
      <c r="K73" s="42">
        <f t="shared" si="11"/>
        <v>0</v>
      </c>
      <c r="L73" s="13"/>
      <c r="M73" s="11" t="str">
        <f t="shared" si="12"/>
        <v/>
      </c>
      <c r="N73" s="132"/>
      <c r="O73" s="3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</row>
    <row r="74" spans="1:115" s="5" customFormat="1" ht="10">
      <c r="A74" s="3"/>
      <c r="B74" s="138">
        <v>69</v>
      </c>
      <c r="C74" s="19"/>
      <c r="D74" s="28"/>
      <c r="E74" s="16"/>
      <c r="F74" s="2"/>
      <c r="G74" s="2"/>
      <c r="H74" s="141"/>
      <c r="I74" s="44"/>
      <c r="J74" s="20">
        <f t="shared" si="10"/>
        <v>0</v>
      </c>
      <c r="K74" s="42">
        <f t="shared" si="11"/>
        <v>0</v>
      </c>
      <c r="L74" s="13"/>
      <c r="M74" s="11" t="str">
        <f t="shared" si="12"/>
        <v/>
      </c>
      <c r="N74" s="132"/>
      <c r="O74" s="3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</row>
    <row r="75" spans="1:115" s="5" customFormat="1" ht="10">
      <c r="A75" s="3"/>
      <c r="B75" s="138">
        <v>70</v>
      </c>
      <c r="C75" s="19"/>
      <c r="D75" s="28"/>
      <c r="E75" s="16"/>
      <c r="F75" s="2"/>
      <c r="G75" s="2"/>
      <c r="H75" s="141"/>
      <c r="I75" s="44"/>
      <c r="J75" s="20">
        <f t="shared" si="10"/>
        <v>0</v>
      </c>
      <c r="K75" s="42">
        <f t="shared" si="11"/>
        <v>0</v>
      </c>
      <c r="L75" s="13"/>
      <c r="M75" s="11" t="str">
        <f t="shared" si="12"/>
        <v/>
      </c>
      <c r="N75" s="132"/>
      <c r="O75" s="3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</row>
    <row r="76" spans="1:115" s="5" customFormat="1" ht="10">
      <c r="A76" s="3"/>
      <c r="B76" s="138">
        <v>71</v>
      </c>
      <c r="C76" s="19"/>
      <c r="D76" s="28"/>
      <c r="E76" s="16"/>
      <c r="F76" s="2"/>
      <c r="G76" s="2"/>
      <c r="H76" s="141"/>
      <c r="I76" s="44"/>
      <c r="J76" s="20">
        <f t="shared" si="10"/>
        <v>0</v>
      </c>
      <c r="K76" s="42">
        <f t="shared" si="11"/>
        <v>0</v>
      </c>
      <c r="L76" s="13"/>
      <c r="M76" s="11" t="str">
        <f t="shared" si="12"/>
        <v/>
      </c>
      <c r="N76" s="132"/>
      <c r="O76" s="3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</row>
    <row r="77" spans="1:115" s="5" customFormat="1" ht="10">
      <c r="A77" s="3"/>
      <c r="B77" s="138">
        <v>72</v>
      </c>
      <c r="C77" s="19"/>
      <c r="D77" s="28"/>
      <c r="E77" s="16"/>
      <c r="F77" s="2"/>
      <c r="G77" s="2"/>
      <c r="H77" s="141"/>
      <c r="I77" s="44"/>
      <c r="J77" s="20">
        <f t="shared" si="10"/>
        <v>0</v>
      </c>
      <c r="K77" s="42">
        <f t="shared" si="11"/>
        <v>0</v>
      </c>
      <c r="L77" s="13"/>
      <c r="M77" s="11" t="str">
        <f t="shared" si="12"/>
        <v/>
      </c>
      <c r="N77" s="132"/>
      <c r="O77" s="3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</row>
    <row r="78" spans="1:115" s="5" customFormat="1" ht="10">
      <c r="A78" s="3"/>
      <c r="B78" s="138">
        <v>73</v>
      </c>
      <c r="C78" s="19"/>
      <c r="D78" s="28"/>
      <c r="E78" s="16"/>
      <c r="F78" s="2"/>
      <c r="G78" s="2"/>
      <c r="H78" s="141"/>
      <c r="I78" s="44"/>
      <c r="J78" s="20">
        <f t="shared" si="10"/>
        <v>0</v>
      </c>
      <c r="K78" s="42">
        <f t="shared" si="11"/>
        <v>0</v>
      </c>
      <c r="L78" s="13"/>
      <c r="M78" s="11" t="str">
        <f t="shared" si="12"/>
        <v/>
      </c>
      <c r="N78" s="132"/>
      <c r="O78" s="3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</row>
    <row r="79" spans="1:115" s="5" customFormat="1" ht="10">
      <c r="A79" s="3"/>
      <c r="B79" s="138">
        <v>74</v>
      </c>
      <c r="C79" s="19"/>
      <c r="D79" s="28"/>
      <c r="E79" s="16"/>
      <c r="F79" s="2"/>
      <c r="G79" s="2"/>
      <c r="H79" s="141"/>
      <c r="I79" s="44"/>
      <c r="J79" s="20">
        <f t="shared" si="10"/>
        <v>0</v>
      </c>
      <c r="K79" s="42">
        <f t="shared" si="11"/>
        <v>0</v>
      </c>
      <c r="L79" s="13"/>
      <c r="M79" s="11" t="str">
        <f t="shared" si="12"/>
        <v/>
      </c>
      <c r="N79" s="132"/>
      <c r="O79" s="3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</row>
    <row r="80" spans="1:115" s="5" customFormat="1" ht="10">
      <c r="A80" s="3"/>
      <c r="B80" s="138">
        <v>75</v>
      </c>
      <c r="C80" s="19"/>
      <c r="D80" s="28"/>
      <c r="E80" s="16"/>
      <c r="F80" s="2"/>
      <c r="G80" s="2"/>
      <c r="H80" s="141"/>
      <c r="I80" s="44"/>
      <c r="J80" s="20">
        <f t="shared" si="10"/>
        <v>0</v>
      </c>
      <c r="K80" s="42">
        <f t="shared" si="11"/>
        <v>0</v>
      </c>
      <c r="L80" s="13"/>
      <c r="M80" s="11" t="str">
        <f t="shared" si="12"/>
        <v/>
      </c>
      <c r="N80" s="132"/>
      <c r="O80" s="3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</row>
    <row r="81" spans="1:115" s="5" customFormat="1" ht="10">
      <c r="A81" s="3"/>
      <c r="B81" s="138">
        <v>76</v>
      </c>
      <c r="C81" s="19"/>
      <c r="D81" s="28"/>
      <c r="E81" s="16"/>
      <c r="F81" s="2"/>
      <c r="G81" s="2"/>
      <c r="H81" s="141"/>
      <c r="I81" s="44"/>
      <c r="J81" s="20">
        <f t="shared" si="10"/>
        <v>0</v>
      </c>
      <c r="K81" s="42">
        <f t="shared" si="11"/>
        <v>0</v>
      </c>
      <c r="L81" s="13"/>
      <c r="M81" s="11" t="str">
        <f t="shared" si="12"/>
        <v/>
      </c>
      <c r="N81" s="132"/>
      <c r="O81" s="3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</row>
    <row r="82" spans="1:115" s="5" customFormat="1" ht="10">
      <c r="A82" s="3"/>
      <c r="B82" s="138">
        <v>77</v>
      </c>
      <c r="C82" s="19"/>
      <c r="D82" s="28"/>
      <c r="E82" s="16"/>
      <c r="F82" s="2"/>
      <c r="G82" s="2"/>
      <c r="H82" s="141"/>
      <c r="I82" s="44"/>
      <c r="J82" s="20">
        <f t="shared" si="10"/>
        <v>0</v>
      </c>
      <c r="K82" s="42">
        <f t="shared" si="11"/>
        <v>0</v>
      </c>
      <c r="L82" s="13"/>
      <c r="M82" s="11" t="str">
        <f t="shared" si="12"/>
        <v/>
      </c>
      <c r="N82" s="132"/>
      <c r="O82" s="3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</row>
    <row r="83" spans="1:115" s="5" customFormat="1" ht="10">
      <c r="A83" s="3"/>
      <c r="B83" s="138">
        <v>78</v>
      </c>
      <c r="C83" s="19"/>
      <c r="D83" s="28"/>
      <c r="E83" s="16"/>
      <c r="F83" s="2"/>
      <c r="G83" s="2"/>
      <c r="H83" s="141"/>
      <c r="I83" s="44"/>
      <c r="J83" s="20">
        <f t="shared" si="10"/>
        <v>0</v>
      </c>
      <c r="K83" s="42">
        <f t="shared" si="11"/>
        <v>0</v>
      </c>
      <c r="L83" s="13"/>
      <c r="M83" s="11" t="str">
        <f t="shared" si="12"/>
        <v/>
      </c>
      <c r="N83" s="132"/>
      <c r="O83" s="3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</row>
    <row r="84" spans="1:115" s="5" customFormat="1" ht="10">
      <c r="A84" s="3"/>
      <c r="B84" s="138">
        <v>79</v>
      </c>
      <c r="C84" s="19"/>
      <c r="D84" s="28"/>
      <c r="E84" s="16"/>
      <c r="F84" s="2"/>
      <c r="G84" s="2"/>
      <c r="H84" s="141"/>
      <c r="I84" s="44"/>
      <c r="J84" s="20">
        <f t="shared" si="10"/>
        <v>0</v>
      </c>
      <c r="K84" s="42">
        <f t="shared" si="11"/>
        <v>0</v>
      </c>
      <c r="L84" s="13"/>
      <c r="M84" s="11" t="str">
        <f t="shared" si="12"/>
        <v/>
      </c>
      <c r="N84" s="132"/>
      <c r="O84" s="3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</row>
    <row r="85" spans="1:115" s="5" customFormat="1" ht="10">
      <c r="A85" s="3"/>
      <c r="B85" s="138">
        <v>80</v>
      </c>
      <c r="C85" s="19"/>
      <c r="D85" s="28"/>
      <c r="E85" s="16"/>
      <c r="F85" s="2"/>
      <c r="G85" s="2"/>
      <c r="H85" s="141"/>
      <c r="I85" s="44"/>
      <c r="J85" s="20">
        <f t="shared" si="10"/>
        <v>0</v>
      </c>
      <c r="K85" s="42">
        <f t="shared" si="11"/>
        <v>0</v>
      </c>
      <c r="L85" s="13"/>
      <c r="M85" s="11" t="str">
        <f t="shared" si="12"/>
        <v/>
      </c>
      <c r="N85" s="132"/>
      <c r="O85" s="3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</row>
    <row r="86" spans="1:115" s="5" customFormat="1" ht="10">
      <c r="A86" s="3"/>
      <c r="B86" s="138">
        <v>81</v>
      </c>
      <c r="C86" s="19"/>
      <c r="D86" s="28"/>
      <c r="E86" s="16"/>
      <c r="F86" s="2"/>
      <c r="G86" s="2"/>
      <c r="H86" s="141"/>
      <c r="I86" s="44"/>
      <c r="J86" s="20">
        <f t="shared" si="10"/>
        <v>0</v>
      </c>
      <c r="K86" s="42">
        <f t="shared" si="11"/>
        <v>0</v>
      </c>
      <c r="L86" s="13"/>
      <c r="M86" s="11" t="str">
        <f t="shared" si="12"/>
        <v/>
      </c>
      <c r="N86" s="132"/>
      <c r="O86" s="3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</row>
    <row r="87" spans="1:115" s="5" customFormat="1" ht="10">
      <c r="A87" s="3"/>
      <c r="B87" s="138">
        <v>82</v>
      </c>
      <c r="C87" s="19"/>
      <c r="D87" s="28"/>
      <c r="E87" s="16"/>
      <c r="F87" s="2"/>
      <c r="G87" s="2"/>
      <c r="H87" s="141"/>
      <c r="I87" s="44"/>
      <c r="J87" s="20">
        <f t="shared" si="10"/>
        <v>0</v>
      </c>
      <c r="K87" s="42">
        <f t="shared" si="11"/>
        <v>0</v>
      </c>
      <c r="L87" s="13"/>
      <c r="M87" s="11" t="str">
        <f t="shared" si="12"/>
        <v/>
      </c>
      <c r="N87" s="132"/>
      <c r="O87" s="3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</row>
    <row r="88" spans="1:115" s="5" customFormat="1" ht="10">
      <c r="A88" s="3"/>
      <c r="B88" s="138">
        <v>83</v>
      </c>
      <c r="C88" s="19"/>
      <c r="D88" s="28"/>
      <c r="E88" s="16"/>
      <c r="F88" s="2"/>
      <c r="G88" s="2"/>
      <c r="H88" s="141"/>
      <c r="I88" s="44"/>
      <c r="J88" s="20">
        <f t="shared" si="10"/>
        <v>0</v>
      </c>
      <c r="K88" s="42">
        <f t="shared" si="11"/>
        <v>0</v>
      </c>
      <c r="L88" s="13"/>
      <c r="M88" s="11" t="str">
        <f t="shared" si="12"/>
        <v/>
      </c>
      <c r="N88" s="132"/>
      <c r="O88" s="3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</row>
    <row r="89" spans="1:115" s="5" customFormat="1" ht="10">
      <c r="A89" s="3"/>
      <c r="B89" s="138">
        <v>84</v>
      </c>
      <c r="C89" s="19"/>
      <c r="D89" s="28"/>
      <c r="E89" s="16"/>
      <c r="F89" s="2"/>
      <c r="G89" s="2"/>
      <c r="H89" s="141"/>
      <c r="I89" s="44"/>
      <c r="J89" s="20">
        <f t="shared" si="10"/>
        <v>0</v>
      </c>
      <c r="K89" s="42">
        <f t="shared" si="11"/>
        <v>0</v>
      </c>
      <c r="L89" s="13"/>
      <c r="M89" s="11" t="str">
        <f t="shared" si="12"/>
        <v/>
      </c>
      <c r="N89" s="132"/>
      <c r="O89" s="3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</row>
    <row r="90" spans="1:115" s="5" customFormat="1" ht="10">
      <c r="A90" s="3"/>
      <c r="B90" s="138">
        <v>85</v>
      </c>
      <c r="C90" s="19"/>
      <c r="D90" s="28"/>
      <c r="E90" s="16"/>
      <c r="F90" s="2"/>
      <c r="G90" s="2"/>
      <c r="H90" s="141"/>
      <c r="I90" s="44"/>
      <c r="J90" s="20">
        <f t="shared" si="10"/>
        <v>0</v>
      </c>
      <c r="K90" s="42">
        <f t="shared" si="11"/>
        <v>0</v>
      </c>
      <c r="L90" s="13"/>
      <c r="M90" s="11" t="str">
        <f t="shared" si="12"/>
        <v/>
      </c>
      <c r="N90" s="132"/>
      <c r="O90" s="3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</row>
    <row r="91" spans="1:115" s="5" customFormat="1" ht="10">
      <c r="A91" s="3"/>
      <c r="B91" s="138">
        <v>86</v>
      </c>
      <c r="C91" s="19"/>
      <c r="D91" s="28"/>
      <c r="E91" s="16"/>
      <c r="F91" s="2"/>
      <c r="G91" s="2"/>
      <c r="H91" s="141"/>
      <c r="I91" s="44"/>
      <c r="J91" s="20">
        <f t="shared" si="10"/>
        <v>0</v>
      </c>
      <c r="K91" s="42">
        <f t="shared" si="11"/>
        <v>0</v>
      </c>
      <c r="L91" s="13"/>
      <c r="M91" s="11" t="str">
        <f t="shared" si="12"/>
        <v/>
      </c>
      <c r="N91" s="132"/>
      <c r="O91" s="3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</row>
    <row r="92" spans="1:115" s="5" customFormat="1" ht="10">
      <c r="A92" s="3"/>
      <c r="B92" s="138">
        <v>87</v>
      </c>
      <c r="C92" s="19"/>
      <c r="D92" s="28"/>
      <c r="E92" s="16"/>
      <c r="F92" s="2"/>
      <c r="G92" s="2"/>
      <c r="H92" s="141"/>
      <c r="I92" s="44"/>
      <c r="J92" s="20">
        <f t="shared" si="10"/>
        <v>0</v>
      </c>
      <c r="K92" s="42">
        <f t="shared" si="11"/>
        <v>0</v>
      </c>
      <c r="L92" s="13"/>
      <c r="M92" s="11" t="str">
        <f t="shared" si="12"/>
        <v/>
      </c>
      <c r="N92" s="132"/>
      <c r="O92" s="3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</row>
    <row r="93" spans="1:115" s="5" customFormat="1" ht="10">
      <c r="A93" s="3"/>
      <c r="B93" s="138">
        <v>88</v>
      </c>
      <c r="C93" s="19"/>
      <c r="D93" s="28"/>
      <c r="E93" s="16"/>
      <c r="F93" s="2"/>
      <c r="G93" s="2"/>
      <c r="H93" s="141"/>
      <c r="I93" s="44"/>
      <c r="J93" s="20">
        <f t="shared" si="10"/>
        <v>0</v>
      </c>
      <c r="K93" s="42">
        <f t="shared" si="11"/>
        <v>0</v>
      </c>
      <c r="L93" s="13"/>
      <c r="M93" s="11" t="str">
        <f t="shared" si="12"/>
        <v/>
      </c>
      <c r="N93" s="132"/>
      <c r="O93" s="3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</row>
    <row r="94" spans="1:115" s="5" customFormat="1" ht="10">
      <c r="A94" s="3"/>
      <c r="B94" s="138">
        <v>89</v>
      </c>
      <c r="C94" s="19"/>
      <c r="D94" s="28"/>
      <c r="E94" s="16"/>
      <c r="F94" s="2"/>
      <c r="G94" s="2"/>
      <c r="H94" s="141"/>
      <c r="I94" s="44"/>
      <c r="J94" s="20">
        <f t="shared" si="10"/>
        <v>0</v>
      </c>
      <c r="K94" s="42">
        <f t="shared" si="11"/>
        <v>0</v>
      </c>
      <c r="L94" s="13"/>
      <c r="M94" s="11" t="str">
        <f t="shared" si="12"/>
        <v/>
      </c>
      <c r="N94" s="132"/>
      <c r="O94" s="3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</row>
    <row r="95" spans="1:115" s="5" customFormat="1" ht="10">
      <c r="A95" s="3"/>
      <c r="B95" s="138">
        <v>90</v>
      </c>
      <c r="C95" s="19"/>
      <c r="D95" s="28"/>
      <c r="E95" s="16"/>
      <c r="F95" s="2"/>
      <c r="G95" s="2"/>
      <c r="H95" s="141"/>
      <c r="I95" s="44"/>
      <c r="J95" s="20">
        <f t="shared" si="10"/>
        <v>0</v>
      </c>
      <c r="K95" s="42">
        <f t="shared" si="11"/>
        <v>0</v>
      </c>
      <c r="L95" s="13"/>
      <c r="M95" s="11" t="str">
        <f t="shared" si="12"/>
        <v/>
      </c>
      <c r="N95" s="132"/>
      <c r="O95" s="3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</row>
    <row r="96" spans="1:115" s="5" customFormat="1" ht="10">
      <c r="A96" s="3"/>
      <c r="B96" s="138">
        <v>91</v>
      </c>
      <c r="C96" s="19"/>
      <c r="D96" s="28"/>
      <c r="E96" s="16"/>
      <c r="F96" s="2"/>
      <c r="G96" s="2"/>
      <c r="H96" s="141"/>
      <c r="I96" s="44"/>
      <c r="J96" s="20">
        <f t="shared" si="10"/>
        <v>0</v>
      </c>
      <c r="K96" s="42">
        <f t="shared" si="11"/>
        <v>0</v>
      </c>
      <c r="L96" s="13"/>
      <c r="M96" s="11" t="str">
        <f t="shared" si="12"/>
        <v/>
      </c>
      <c r="N96" s="132"/>
      <c r="O96" s="3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</row>
    <row r="97" spans="1:115" s="5" customFormat="1" ht="10">
      <c r="A97" s="3"/>
      <c r="B97" s="138">
        <v>92</v>
      </c>
      <c r="C97" s="19"/>
      <c r="D97" s="28"/>
      <c r="E97" s="16"/>
      <c r="F97" s="2"/>
      <c r="G97" s="2"/>
      <c r="H97" s="141"/>
      <c r="I97" s="44"/>
      <c r="J97" s="20">
        <f t="shared" si="10"/>
        <v>0</v>
      </c>
      <c r="K97" s="42">
        <f t="shared" si="11"/>
        <v>0</v>
      </c>
      <c r="L97" s="13"/>
      <c r="M97" s="11" t="str">
        <f t="shared" si="12"/>
        <v/>
      </c>
      <c r="N97" s="132"/>
      <c r="O97" s="3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</row>
    <row r="98" spans="1:115" s="5" customFormat="1" ht="10">
      <c r="A98" s="3"/>
      <c r="B98" s="138">
        <v>93</v>
      </c>
      <c r="C98" s="19"/>
      <c r="D98" s="28"/>
      <c r="E98" s="16"/>
      <c r="F98" s="2"/>
      <c r="G98" s="2"/>
      <c r="H98" s="141"/>
      <c r="I98" s="44"/>
      <c r="J98" s="20">
        <f t="shared" si="10"/>
        <v>0</v>
      </c>
      <c r="K98" s="42">
        <f t="shared" si="11"/>
        <v>0</v>
      </c>
      <c r="L98" s="13"/>
      <c r="M98" s="11" t="str">
        <f t="shared" si="12"/>
        <v/>
      </c>
      <c r="N98" s="132"/>
      <c r="O98" s="3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</row>
    <row r="99" spans="1:115" s="5" customFormat="1" ht="10">
      <c r="A99" s="3"/>
      <c r="B99" s="138">
        <v>94</v>
      </c>
      <c r="C99" s="19"/>
      <c r="D99" s="28"/>
      <c r="E99" s="16"/>
      <c r="F99" s="2"/>
      <c r="G99" s="2"/>
      <c r="H99" s="141"/>
      <c r="I99" s="44"/>
      <c r="J99" s="20">
        <f t="shared" si="3"/>
        <v>0</v>
      </c>
      <c r="K99" s="42">
        <f t="shared" si="1"/>
        <v>0</v>
      </c>
      <c r="L99" s="13"/>
      <c r="M99" s="11" t="str">
        <f t="shared" si="2"/>
        <v/>
      </c>
      <c r="N99" s="132"/>
      <c r="O99" s="3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</row>
    <row r="100" spans="1:115" s="5" customFormat="1" ht="10">
      <c r="A100" s="3"/>
      <c r="B100" s="138">
        <v>95</v>
      </c>
      <c r="C100" s="19"/>
      <c r="D100" s="28"/>
      <c r="E100" s="16"/>
      <c r="F100" s="2"/>
      <c r="G100" s="2"/>
      <c r="H100" s="141"/>
      <c r="I100" s="44"/>
      <c r="J100" s="20">
        <f t="shared" si="3"/>
        <v>0</v>
      </c>
      <c r="K100" s="42">
        <f t="shared" si="1"/>
        <v>0</v>
      </c>
      <c r="L100" s="13"/>
      <c r="M100" s="11" t="str">
        <f t="shared" si="2"/>
        <v/>
      </c>
      <c r="N100" s="132"/>
      <c r="O100" s="3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</row>
    <row r="101" spans="1:115" s="5" customFormat="1" ht="10">
      <c r="A101" s="3"/>
      <c r="B101" s="138">
        <v>96</v>
      </c>
      <c r="C101" s="19"/>
      <c r="D101" s="28"/>
      <c r="E101" s="16"/>
      <c r="F101" s="2"/>
      <c r="G101" s="2"/>
      <c r="H101" s="141"/>
      <c r="I101" s="44"/>
      <c r="J101" s="20">
        <f t="shared" si="3"/>
        <v>0</v>
      </c>
      <c r="K101" s="42">
        <f t="shared" si="1"/>
        <v>0</v>
      </c>
      <c r="L101" s="13"/>
      <c r="M101" s="11" t="str">
        <f t="shared" si="2"/>
        <v/>
      </c>
      <c r="N101" s="132"/>
      <c r="O101" s="3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</row>
    <row r="102" spans="1:115" s="5" customFormat="1" ht="10">
      <c r="A102" s="3"/>
      <c r="B102" s="138">
        <v>97</v>
      </c>
      <c r="C102" s="19"/>
      <c r="D102" s="28"/>
      <c r="E102" s="16"/>
      <c r="F102" s="2"/>
      <c r="G102" s="2"/>
      <c r="H102" s="141"/>
      <c r="I102" s="44"/>
      <c r="J102" s="20">
        <f t="shared" si="3"/>
        <v>0</v>
      </c>
      <c r="K102" s="42">
        <f t="shared" si="1"/>
        <v>0</v>
      </c>
      <c r="L102" s="13"/>
      <c r="M102" s="11" t="str">
        <f t="shared" si="2"/>
        <v/>
      </c>
      <c r="N102" s="132"/>
      <c r="O102" s="3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</row>
    <row r="103" spans="1:115" s="5" customFormat="1" ht="10">
      <c r="A103" s="3"/>
      <c r="B103" s="138">
        <v>98</v>
      </c>
      <c r="C103" s="19"/>
      <c r="D103" s="28"/>
      <c r="E103" s="16"/>
      <c r="F103" s="2"/>
      <c r="G103" s="2"/>
      <c r="H103" s="141"/>
      <c r="I103" s="44"/>
      <c r="J103" s="20">
        <f t="shared" si="3"/>
        <v>0</v>
      </c>
      <c r="K103" s="42">
        <f t="shared" si="1"/>
        <v>0</v>
      </c>
      <c r="L103" s="13"/>
      <c r="M103" s="11" t="str">
        <f t="shared" si="2"/>
        <v/>
      </c>
      <c r="N103" s="132"/>
      <c r="O103" s="3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</row>
    <row r="104" spans="1:115" s="5" customFormat="1" ht="10">
      <c r="A104" s="3"/>
      <c r="B104" s="138">
        <v>99</v>
      </c>
      <c r="C104" s="19"/>
      <c r="D104" s="28"/>
      <c r="E104" s="16"/>
      <c r="F104" s="2"/>
      <c r="G104" s="2"/>
      <c r="H104" s="141"/>
      <c r="I104" s="44"/>
      <c r="J104" s="20">
        <f t="shared" si="3"/>
        <v>0</v>
      </c>
      <c r="K104" s="42">
        <f t="shared" si="1"/>
        <v>0</v>
      </c>
      <c r="L104" s="13"/>
      <c r="M104" s="11" t="str">
        <f t="shared" si="2"/>
        <v/>
      </c>
      <c r="N104" s="132"/>
      <c r="O104" s="3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</row>
    <row r="105" spans="1:115" s="5" customFormat="1" ht="10">
      <c r="A105" s="3"/>
      <c r="B105" s="138">
        <v>100</v>
      </c>
      <c r="C105" s="19"/>
      <c r="D105" s="28"/>
      <c r="E105" s="16"/>
      <c r="F105" s="2"/>
      <c r="G105" s="2"/>
      <c r="H105" s="141"/>
      <c r="I105" s="44"/>
      <c r="J105" s="20">
        <f t="shared" si="3"/>
        <v>0</v>
      </c>
      <c r="K105" s="42">
        <f t="shared" si="1"/>
        <v>0</v>
      </c>
      <c r="L105" s="13"/>
      <c r="M105" s="11" t="str">
        <f t="shared" si="2"/>
        <v/>
      </c>
      <c r="N105" s="132"/>
      <c r="O105" s="3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</row>
    <row r="106" spans="1:115" s="5" customFormat="1" ht="10">
      <c r="A106" s="3"/>
      <c r="B106" s="138">
        <v>101</v>
      </c>
      <c r="C106" s="19"/>
      <c r="D106" s="28"/>
      <c r="E106" s="16"/>
      <c r="F106" s="2"/>
      <c r="G106" s="2"/>
      <c r="H106" s="141"/>
      <c r="I106" s="44"/>
      <c r="J106" s="20">
        <f t="shared" si="3"/>
        <v>0</v>
      </c>
      <c r="K106" s="42">
        <f t="shared" si="1"/>
        <v>0</v>
      </c>
      <c r="L106" s="13"/>
      <c r="M106" s="11" t="str">
        <f t="shared" si="2"/>
        <v/>
      </c>
      <c r="N106" s="132"/>
      <c r="O106" s="3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</row>
    <row r="107" spans="1:115" s="5" customFormat="1" ht="10">
      <c r="A107" s="3"/>
      <c r="B107" s="138">
        <v>102</v>
      </c>
      <c r="C107" s="19"/>
      <c r="D107" s="28"/>
      <c r="E107" s="16"/>
      <c r="F107" s="2"/>
      <c r="G107" s="2"/>
      <c r="H107" s="141"/>
      <c r="I107" s="44"/>
      <c r="J107" s="20">
        <f t="shared" si="3"/>
        <v>0</v>
      </c>
      <c r="K107" s="42">
        <f t="shared" si="1"/>
        <v>0</v>
      </c>
      <c r="L107" s="13"/>
      <c r="M107" s="11" t="str">
        <f t="shared" si="2"/>
        <v/>
      </c>
      <c r="N107" s="132"/>
      <c r="O107" s="3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</row>
    <row r="108" spans="1:115" s="5" customFormat="1" ht="10">
      <c r="A108" s="3"/>
      <c r="B108" s="138">
        <v>103</v>
      </c>
      <c r="C108" s="19"/>
      <c r="D108" s="28"/>
      <c r="E108" s="16"/>
      <c r="F108" s="2"/>
      <c r="G108" s="2"/>
      <c r="H108" s="141"/>
      <c r="I108" s="44"/>
      <c r="J108" s="20">
        <f t="shared" si="3"/>
        <v>0</v>
      </c>
      <c r="K108" s="42">
        <f t="shared" si="1"/>
        <v>0</v>
      </c>
      <c r="L108" s="13"/>
      <c r="M108" s="11" t="str">
        <f t="shared" si="2"/>
        <v/>
      </c>
      <c r="N108" s="132"/>
      <c r="O108" s="3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</row>
    <row r="109" spans="1:115" s="5" customFormat="1" ht="10">
      <c r="A109" s="3"/>
      <c r="B109" s="138">
        <v>104</v>
      </c>
      <c r="C109" s="19"/>
      <c r="D109" s="28"/>
      <c r="E109" s="16"/>
      <c r="F109" s="2"/>
      <c r="G109" s="2"/>
      <c r="H109" s="141"/>
      <c r="I109" s="44"/>
      <c r="J109" s="20">
        <f t="shared" si="3"/>
        <v>0</v>
      </c>
      <c r="K109" s="42">
        <f t="shared" si="1"/>
        <v>0</v>
      </c>
      <c r="L109" s="13"/>
      <c r="M109" s="11" t="str">
        <f t="shared" si="2"/>
        <v/>
      </c>
      <c r="N109" s="132"/>
      <c r="O109" s="3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</row>
    <row r="110" spans="1:115" s="5" customFormat="1" ht="10">
      <c r="A110" s="3"/>
      <c r="B110" s="138">
        <v>105</v>
      </c>
      <c r="C110" s="19"/>
      <c r="D110" s="28"/>
      <c r="E110" s="16"/>
      <c r="F110" s="2"/>
      <c r="G110" s="2"/>
      <c r="H110" s="141"/>
      <c r="I110" s="44"/>
      <c r="J110" s="20">
        <f t="shared" si="3"/>
        <v>0</v>
      </c>
      <c r="K110" s="42">
        <f t="shared" si="1"/>
        <v>0</v>
      </c>
      <c r="L110" s="13"/>
      <c r="M110" s="11" t="str">
        <f t="shared" si="2"/>
        <v/>
      </c>
      <c r="N110" s="132"/>
      <c r="O110" s="3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</row>
    <row r="111" spans="1:115" s="5" customFormat="1" ht="10">
      <c r="A111" s="3"/>
      <c r="B111" s="138">
        <v>106</v>
      </c>
      <c r="C111" s="19"/>
      <c r="D111" s="28"/>
      <c r="E111" s="16"/>
      <c r="F111" s="2"/>
      <c r="G111" s="2"/>
      <c r="H111" s="141"/>
      <c r="I111" s="44"/>
      <c r="J111" s="20">
        <f t="shared" si="3"/>
        <v>0</v>
      </c>
      <c r="K111" s="42">
        <f t="shared" si="1"/>
        <v>0</v>
      </c>
      <c r="L111" s="13"/>
      <c r="M111" s="11" t="str">
        <f t="shared" si="2"/>
        <v/>
      </c>
      <c r="N111" s="132"/>
      <c r="O111" s="3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</row>
    <row r="112" spans="1:115" s="5" customFormat="1" ht="10">
      <c r="A112" s="3"/>
      <c r="B112" s="138">
        <v>107</v>
      </c>
      <c r="C112" s="19"/>
      <c r="D112" s="28"/>
      <c r="E112" s="16"/>
      <c r="F112" s="2"/>
      <c r="G112" s="2"/>
      <c r="H112" s="141"/>
      <c r="I112" s="44"/>
      <c r="J112" s="20">
        <f t="shared" si="3"/>
        <v>0</v>
      </c>
      <c r="K112" s="42">
        <f t="shared" si="1"/>
        <v>0</v>
      </c>
      <c r="L112" s="13"/>
      <c r="M112" s="11" t="str">
        <f t="shared" si="2"/>
        <v/>
      </c>
      <c r="N112" s="132"/>
      <c r="O112" s="3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</row>
    <row r="113" spans="1:115" s="5" customFormat="1" ht="10">
      <c r="A113" s="3"/>
      <c r="B113" s="138">
        <v>108</v>
      </c>
      <c r="C113" s="19"/>
      <c r="D113" s="28"/>
      <c r="E113" s="16"/>
      <c r="F113" s="2"/>
      <c r="G113" s="2"/>
      <c r="H113" s="141"/>
      <c r="I113" s="44"/>
      <c r="J113" s="20">
        <f t="shared" si="3"/>
        <v>0</v>
      </c>
      <c r="K113" s="42">
        <f t="shared" si="1"/>
        <v>0</v>
      </c>
      <c r="L113" s="13"/>
      <c r="M113" s="11" t="str">
        <f t="shared" si="2"/>
        <v/>
      </c>
      <c r="N113" s="132"/>
      <c r="O113" s="3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</row>
    <row r="114" spans="1:115" s="5" customFormat="1" ht="10">
      <c r="A114" s="3"/>
      <c r="B114" s="138">
        <v>109</v>
      </c>
      <c r="C114" s="19"/>
      <c r="D114" s="28"/>
      <c r="E114" s="16"/>
      <c r="F114" s="2"/>
      <c r="G114" s="2"/>
      <c r="H114" s="141"/>
      <c r="I114" s="44"/>
      <c r="J114" s="20">
        <f t="shared" si="3"/>
        <v>0</v>
      </c>
      <c r="K114" s="42">
        <f t="shared" si="1"/>
        <v>0</v>
      </c>
      <c r="L114" s="13"/>
      <c r="M114" s="11" t="str">
        <f t="shared" si="2"/>
        <v/>
      </c>
      <c r="N114" s="132"/>
      <c r="O114" s="3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</row>
    <row r="115" spans="1:115" s="5" customFormat="1" ht="10">
      <c r="A115" s="3"/>
      <c r="B115" s="138">
        <v>110</v>
      </c>
      <c r="C115" s="19"/>
      <c r="D115" s="28"/>
      <c r="E115" s="16"/>
      <c r="F115" s="2"/>
      <c r="G115" s="2"/>
      <c r="H115" s="141"/>
      <c r="I115" s="44"/>
      <c r="J115" s="20">
        <f t="shared" si="3"/>
        <v>0</v>
      </c>
      <c r="K115" s="42">
        <f t="shared" si="1"/>
        <v>0</v>
      </c>
      <c r="L115" s="13"/>
      <c r="M115" s="11" t="str">
        <f t="shared" si="2"/>
        <v/>
      </c>
      <c r="N115" s="132"/>
      <c r="O115" s="3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</row>
    <row r="116" spans="1:115" s="5" customFormat="1" ht="10">
      <c r="A116" s="3"/>
      <c r="B116" s="138">
        <v>111</v>
      </c>
      <c r="C116" s="19"/>
      <c r="D116" s="28"/>
      <c r="E116" s="16"/>
      <c r="F116" s="2"/>
      <c r="G116" s="2"/>
      <c r="H116" s="141"/>
      <c r="I116" s="44"/>
      <c r="J116" s="20">
        <f t="shared" si="3"/>
        <v>0</v>
      </c>
      <c r="K116" s="42">
        <f t="shared" si="1"/>
        <v>0</v>
      </c>
      <c r="L116" s="13"/>
      <c r="M116" s="11" t="str">
        <f t="shared" si="2"/>
        <v/>
      </c>
      <c r="N116" s="132"/>
      <c r="O116" s="3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</row>
    <row r="117" spans="1:115" s="5" customFormat="1" ht="10">
      <c r="A117" s="3"/>
      <c r="B117" s="138">
        <v>112</v>
      </c>
      <c r="C117" s="19"/>
      <c r="D117" s="28"/>
      <c r="E117" s="16"/>
      <c r="F117" s="2"/>
      <c r="G117" s="2"/>
      <c r="H117" s="141"/>
      <c r="I117" s="44"/>
      <c r="J117" s="20">
        <f t="shared" si="3"/>
        <v>0</v>
      </c>
      <c r="K117" s="42">
        <f t="shared" si="1"/>
        <v>0</v>
      </c>
      <c r="L117" s="13"/>
      <c r="M117" s="11" t="str">
        <f t="shared" si="2"/>
        <v/>
      </c>
      <c r="N117" s="132"/>
      <c r="O117" s="3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</row>
    <row r="118" spans="1:115" s="5" customFormat="1" ht="10">
      <c r="A118" s="3"/>
      <c r="B118" s="138">
        <v>113</v>
      </c>
      <c r="C118" s="19"/>
      <c r="D118" s="28"/>
      <c r="E118" s="16"/>
      <c r="F118" s="2"/>
      <c r="G118" s="2"/>
      <c r="H118" s="141"/>
      <c r="I118" s="44"/>
      <c r="J118" s="20">
        <f t="shared" ref="J118:J137" si="13">IF(L118="x",I118+M118,I118+K118)</f>
        <v>0</v>
      </c>
      <c r="K118" s="42">
        <f t="shared" ref="K118:K137" si="14">IF(L118="",I118*0.21,"")</f>
        <v>0</v>
      </c>
      <c r="L118" s="13"/>
      <c r="M118" s="11" t="str">
        <f t="shared" ref="M118:M137" si="15">IF(L118="x",I118*0.09,"")</f>
        <v/>
      </c>
      <c r="N118" s="132"/>
      <c r="O118" s="3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</row>
    <row r="119" spans="1:115" s="5" customFormat="1" ht="10">
      <c r="A119" s="3"/>
      <c r="B119" s="138">
        <v>114</v>
      </c>
      <c r="C119" s="19"/>
      <c r="D119" s="28"/>
      <c r="E119" s="16"/>
      <c r="F119" s="2"/>
      <c r="G119" s="2"/>
      <c r="H119" s="141"/>
      <c r="I119" s="44"/>
      <c r="J119" s="20">
        <f t="shared" si="13"/>
        <v>0</v>
      </c>
      <c r="K119" s="42">
        <f t="shared" si="14"/>
        <v>0</v>
      </c>
      <c r="L119" s="13"/>
      <c r="M119" s="11" t="str">
        <f t="shared" si="15"/>
        <v/>
      </c>
      <c r="N119" s="132"/>
      <c r="O119" s="3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</row>
    <row r="120" spans="1:115" s="5" customFormat="1" ht="10">
      <c r="A120" s="3"/>
      <c r="B120" s="138">
        <v>115</v>
      </c>
      <c r="C120" s="19"/>
      <c r="D120" s="28"/>
      <c r="E120" s="16"/>
      <c r="F120" s="2"/>
      <c r="G120" s="2"/>
      <c r="H120" s="141"/>
      <c r="I120" s="44"/>
      <c r="J120" s="20">
        <f t="shared" si="13"/>
        <v>0</v>
      </c>
      <c r="K120" s="42">
        <f t="shared" si="14"/>
        <v>0</v>
      </c>
      <c r="L120" s="13"/>
      <c r="M120" s="11" t="str">
        <f t="shared" si="15"/>
        <v/>
      </c>
      <c r="N120" s="132"/>
      <c r="O120" s="3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</row>
    <row r="121" spans="1:115" s="5" customFormat="1" ht="10">
      <c r="A121" s="3"/>
      <c r="B121" s="138">
        <v>116</v>
      </c>
      <c r="C121" s="19"/>
      <c r="D121" s="28"/>
      <c r="E121" s="16"/>
      <c r="F121" s="2"/>
      <c r="G121" s="2"/>
      <c r="H121" s="141"/>
      <c r="I121" s="44"/>
      <c r="J121" s="20">
        <f t="shared" si="13"/>
        <v>0</v>
      </c>
      <c r="K121" s="42">
        <f t="shared" si="14"/>
        <v>0</v>
      </c>
      <c r="L121" s="13"/>
      <c r="M121" s="11" t="str">
        <f t="shared" si="15"/>
        <v/>
      </c>
      <c r="N121" s="132"/>
      <c r="O121" s="3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</row>
    <row r="122" spans="1:115" s="5" customFormat="1" ht="10">
      <c r="A122" s="3"/>
      <c r="B122" s="138">
        <v>117</v>
      </c>
      <c r="C122" s="19"/>
      <c r="D122" s="28"/>
      <c r="E122" s="16"/>
      <c r="F122" s="2"/>
      <c r="G122" s="2"/>
      <c r="H122" s="141"/>
      <c r="I122" s="44"/>
      <c r="J122" s="20">
        <f t="shared" si="13"/>
        <v>0</v>
      </c>
      <c r="K122" s="42">
        <f t="shared" si="14"/>
        <v>0</v>
      </c>
      <c r="L122" s="13"/>
      <c r="M122" s="11" t="str">
        <f t="shared" si="15"/>
        <v/>
      </c>
      <c r="N122" s="132"/>
      <c r="O122" s="3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</row>
    <row r="123" spans="1:115" s="5" customFormat="1" ht="10">
      <c r="A123" s="3"/>
      <c r="B123" s="138">
        <v>118</v>
      </c>
      <c r="C123" s="19"/>
      <c r="D123" s="28"/>
      <c r="E123" s="16"/>
      <c r="F123" s="2"/>
      <c r="G123" s="2"/>
      <c r="H123" s="141"/>
      <c r="I123" s="44"/>
      <c r="J123" s="20">
        <f t="shared" si="13"/>
        <v>0</v>
      </c>
      <c r="K123" s="42">
        <f t="shared" si="14"/>
        <v>0</v>
      </c>
      <c r="L123" s="13"/>
      <c r="M123" s="11" t="str">
        <f t="shared" si="15"/>
        <v/>
      </c>
      <c r="N123" s="132"/>
      <c r="O123" s="3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</row>
    <row r="124" spans="1:115" s="5" customFormat="1" ht="10">
      <c r="A124" s="3"/>
      <c r="B124" s="138">
        <v>119</v>
      </c>
      <c r="C124" s="19"/>
      <c r="D124" s="28"/>
      <c r="E124" s="16"/>
      <c r="F124" s="2"/>
      <c r="G124" s="2"/>
      <c r="H124" s="141"/>
      <c r="I124" s="44"/>
      <c r="J124" s="20">
        <f t="shared" si="13"/>
        <v>0</v>
      </c>
      <c r="K124" s="42">
        <f t="shared" si="14"/>
        <v>0</v>
      </c>
      <c r="L124" s="13"/>
      <c r="M124" s="11" t="str">
        <f t="shared" si="15"/>
        <v/>
      </c>
      <c r="N124" s="132"/>
      <c r="O124" s="3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</row>
    <row r="125" spans="1:115" s="5" customFormat="1" ht="10">
      <c r="A125" s="3"/>
      <c r="B125" s="138">
        <v>120</v>
      </c>
      <c r="C125" s="19"/>
      <c r="D125" s="28"/>
      <c r="E125" s="16"/>
      <c r="F125" s="2"/>
      <c r="G125" s="2"/>
      <c r="H125" s="141"/>
      <c r="I125" s="44"/>
      <c r="J125" s="20">
        <f t="shared" si="13"/>
        <v>0</v>
      </c>
      <c r="K125" s="42">
        <f t="shared" si="14"/>
        <v>0</v>
      </c>
      <c r="L125" s="13"/>
      <c r="M125" s="11" t="str">
        <f t="shared" si="15"/>
        <v/>
      </c>
      <c r="N125" s="132"/>
      <c r="O125" s="3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</row>
    <row r="126" spans="1:115" s="5" customFormat="1" ht="10">
      <c r="A126" s="3"/>
      <c r="B126" s="138">
        <v>121</v>
      </c>
      <c r="C126" s="19"/>
      <c r="D126" s="28"/>
      <c r="E126" s="16"/>
      <c r="F126" s="2"/>
      <c r="G126" s="2"/>
      <c r="H126" s="141"/>
      <c r="I126" s="44"/>
      <c r="J126" s="20">
        <f t="shared" si="13"/>
        <v>0</v>
      </c>
      <c r="K126" s="42">
        <f t="shared" si="14"/>
        <v>0</v>
      </c>
      <c r="L126" s="13"/>
      <c r="M126" s="11" t="str">
        <f t="shared" si="15"/>
        <v/>
      </c>
      <c r="N126" s="132"/>
      <c r="O126" s="3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</row>
    <row r="127" spans="1:115" s="5" customFormat="1" ht="10">
      <c r="A127" s="3"/>
      <c r="B127" s="138">
        <v>122</v>
      </c>
      <c r="C127" s="19"/>
      <c r="D127" s="28"/>
      <c r="E127" s="16"/>
      <c r="F127" s="2"/>
      <c r="G127" s="2"/>
      <c r="H127" s="141"/>
      <c r="I127" s="44"/>
      <c r="J127" s="20">
        <f t="shared" si="13"/>
        <v>0</v>
      </c>
      <c r="K127" s="42">
        <f t="shared" si="14"/>
        <v>0</v>
      </c>
      <c r="L127" s="13"/>
      <c r="M127" s="11" t="str">
        <f t="shared" si="15"/>
        <v/>
      </c>
      <c r="N127" s="132"/>
      <c r="O127" s="3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</row>
    <row r="128" spans="1:115" s="5" customFormat="1" ht="10">
      <c r="A128" s="3"/>
      <c r="B128" s="138">
        <v>123</v>
      </c>
      <c r="C128" s="19"/>
      <c r="D128" s="28"/>
      <c r="E128" s="16"/>
      <c r="F128" s="2"/>
      <c r="G128" s="2"/>
      <c r="H128" s="141"/>
      <c r="I128" s="44"/>
      <c r="J128" s="20">
        <f t="shared" si="13"/>
        <v>0</v>
      </c>
      <c r="K128" s="42">
        <f t="shared" si="14"/>
        <v>0</v>
      </c>
      <c r="L128" s="13"/>
      <c r="M128" s="11" t="str">
        <f t="shared" si="15"/>
        <v/>
      </c>
      <c r="N128" s="132"/>
      <c r="O128" s="3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</row>
    <row r="129" spans="1:115" s="5" customFormat="1" ht="10">
      <c r="A129" s="3"/>
      <c r="B129" s="138">
        <v>124</v>
      </c>
      <c r="C129" s="19"/>
      <c r="D129" s="28"/>
      <c r="E129" s="16"/>
      <c r="F129" s="2"/>
      <c r="G129" s="2"/>
      <c r="H129" s="141"/>
      <c r="I129" s="44"/>
      <c r="J129" s="20">
        <f t="shared" si="13"/>
        <v>0</v>
      </c>
      <c r="K129" s="42">
        <f t="shared" si="14"/>
        <v>0</v>
      </c>
      <c r="L129" s="13"/>
      <c r="M129" s="11" t="str">
        <f t="shared" si="15"/>
        <v/>
      </c>
      <c r="N129" s="132"/>
      <c r="O129" s="3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</row>
    <row r="130" spans="1:115" s="5" customFormat="1" ht="10">
      <c r="A130" s="3"/>
      <c r="B130" s="138">
        <v>125</v>
      </c>
      <c r="C130" s="19"/>
      <c r="D130" s="28"/>
      <c r="E130" s="16"/>
      <c r="F130" s="2"/>
      <c r="G130" s="2"/>
      <c r="H130" s="141"/>
      <c r="I130" s="44"/>
      <c r="J130" s="20">
        <f t="shared" si="13"/>
        <v>0</v>
      </c>
      <c r="K130" s="42">
        <f t="shared" si="14"/>
        <v>0</v>
      </c>
      <c r="L130" s="13"/>
      <c r="M130" s="11" t="str">
        <f t="shared" si="15"/>
        <v/>
      </c>
      <c r="N130" s="132"/>
      <c r="O130" s="3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</row>
    <row r="131" spans="1:115" s="5" customFormat="1" ht="10">
      <c r="A131" s="3"/>
      <c r="B131" s="138">
        <v>126</v>
      </c>
      <c r="C131" s="19"/>
      <c r="D131" s="28"/>
      <c r="E131" s="16"/>
      <c r="F131" s="2"/>
      <c r="G131" s="2"/>
      <c r="H131" s="141"/>
      <c r="I131" s="44"/>
      <c r="J131" s="20">
        <f t="shared" si="13"/>
        <v>0</v>
      </c>
      <c r="K131" s="42">
        <f t="shared" si="14"/>
        <v>0</v>
      </c>
      <c r="L131" s="13"/>
      <c r="M131" s="11" t="str">
        <f t="shared" si="15"/>
        <v/>
      </c>
      <c r="N131" s="132"/>
      <c r="O131" s="3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</row>
    <row r="132" spans="1:115" s="5" customFormat="1" ht="10">
      <c r="A132" s="3"/>
      <c r="B132" s="138">
        <v>127</v>
      </c>
      <c r="C132" s="19"/>
      <c r="D132" s="28"/>
      <c r="E132" s="16"/>
      <c r="F132" s="2"/>
      <c r="G132" s="2"/>
      <c r="H132" s="141"/>
      <c r="I132" s="44"/>
      <c r="J132" s="20">
        <f t="shared" si="13"/>
        <v>0</v>
      </c>
      <c r="K132" s="42">
        <f t="shared" si="14"/>
        <v>0</v>
      </c>
      <c r="L132" s="13"/>
      <c r="M132" s="11" t="str">
        <f t="shared" si="15"/>
        <v/>
      </c>
      <c r="N132" s="132"/>
      <c r="O132" s="3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</row>
    <row r="133" spans="1:115" s="5" customFormat="1" ht="10">
      <c r="A133" s="3"/>
      <c r="B133" s="138">
        <v>128</v>
      </c>
      <c r="C133" s="19"/>
      <c r="D133" s="28"/>
      <c r="E133" s="16"/>
      <c r="F133" s="2"/>
      <c r="G133" s="2"/>
      <c r="H133" s="141"/>
      <c r="I133" s="44"/>
      <c r="J133" s="20">
        <f t="shared" si="13"/>
        <v>0</v>
      </c>
      <c r="K133" s="42">
        <f t="shared" si="14"/>
        <v>0</v>
      </c>
      <c r="L133" s="13"/>
      <c r="M133" s="11" t="str">
        <f t="shared" si="15"/>
        <v/>
      </c>
      <c r="N133" s="132"/>
      <c r="O133" s="3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</row>
    <row r="134" spans="1:115" s="5" customFormat="1" ht="10">
      <c r="A134" s="3"/>
      <c r="B134" s="138">
        <v>129</v>
      </c>
      <c r="C134" s="19"/>
      <c r="D134" s="28"/>
      <c r="E134" s="16"/>
      <c r="F134" s="2"/>
      <c r="G134" s="2"/>
      <c r="H134" s="141"/>
      <c r="I134" s="44"/>
      <c r="J134" s="20">
        <f t="shared" si="13"/>
        <v>0</v>
      </c>
      <c r="K134" s="42">
        <f t="shared" si="14"/>
        <v>0</v>
      </c>
      <c r="L134" s="13"/>
      <c r="M134" s="11" t="str">
        <f t="shared" si="15"/>
        <v/>
      </c>
      <c r="N134" s="132"/>
      <c r="O134" s="3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</row>
    <row r="135" spans="1:115" s="5" customFormat="1" ht="10">
      <c r="A135" s="3"/>
      <c r="B135" s="138">
        <v>130</v>
      </c>
      <c r="C135" s="19"/>
      <c r="D135" s="28"/>
      <c r="E135" s="16"/>
      <c r="F135" s="2"/>
      <c r="G135" s="2"/>
      <c r="H135" s="141"/>
      <c r="I135" s="44"/>
      <c r="J135" s="20">
        <f t="shared" si="13"/>
        <v>0</v>
      </c>
      <c r="K135" s="42">
        <f t="shared" si="14"/>
        <v>0</v>
      </c>
      <c r="L135" s="13"/>
      <c r="M135" s="11" t="str">
        <f t="shared" si="15"/>
        <v/>
      </c>
      <c r="N135" s="132"/>
      <c r="O135" s="3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</row>
    <row r="136" spans="1:115" s="5" customFormat="1" ht="10">
      <c r="A136" s="3"/>
      <c r="B136" s="138">
        <v>131</v>
      </c>
      <c r="C136" s="19"/>
      <c r="D136" s="28"/>
      <c r="E136" s="16"/>
      <c r="F136" s="2"/>
      <c r="G136" s="2"/>
      <c r="H136" s="141"/>
      <c r="I136" s="44"/>
      <c r="J136" s="20">
        <f t="shared" si="13"/>
        <v>0</v>
      </c>
      <c r="K136" s="42">
        <f t="shared" si="14"/>
        <v>0</v>
      </c>
      <c r="L136" s="13"/>
      <c r="M136" s="11" t="str">
        <f t="shared" si="15"/>
        <v/>
      </c>
      <c r="N136" s="132"/>
      <c r="O136" s="3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</row>
    <row r="137" spans="1:115" s="5" customFormat="1" ht="10">
      <c r="A137" s="3"/>
      <c r="B137" s="138">
        <v>132</v>
      </c>
      <c r="C137" s="19"/>
      <c r="D137" s="28"/>
      <c r="E137" s="16"/>
      <c r="F137" s="2"/>
      <c r="G137" s="2"/>
      <c r="H137" s="141"/>
      <c r="I137" s="44"/>
      <c r="J137" s="20">
        <f t="shared" si="13"/>
        <v>0</v>
      </c>
      <c r="K137" s="42">
        <f t="shared" si="14"/>
        <v>0</v>
      </c>
      <c r="L137" s="13"/>
      <c r="M137" s="11" t="str">
        <f t="shared" si="15"/>
        <v/>
      </c>
      <c r="N137" s="132"/>
      <c r="O137" s="3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</row>
    <row r="138" spans="1:115" s="5" customFormat="1" ht="10">
      <c r="A138" s="3"/>
      <c r="B138" s="138">
        <v>133</v>
      </c>
      <c r="C138" s="19"/>
      <c r="D138" s="28"/>
      <c r="E138" s="16"/>
      <c r="F138" s="2"/>
      <c r="G138" s="2"/>
      <c r="H138" s="141"/>
      <c r="I138" s="44"/>
      <c r="J138" s="20">
        <f t="shared" ref="J138:J178" si="16">IF(L138="x",I138+M138,I138+K138)</f>
        <v>0</v>
      </c>
      <c r="K138" s="42">
        <f t="shared" ref="K138:K178" si="17">IF(L138="",I138*0.21,"")</f>
        <v>0</v>
      </c>
      <c r="L138" s="13"/>
      <c r="M138" s="11" t="str">
        <f t="shared" ref="M138:M178" si="18">IF(L138="x",I138*0.09,"")</f>
        <v/>
      </c>
      <c r="N138" s="132"/>
      <c r="O138" s="3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</row>
    <row r="139" spans="1:115" s="5" customFormat="1" ht="10">
      <c r="A139" s="3"/>
      <c r="B139" s="138">
        <v>134</v>
      </c>
      <c r="C139" s="19"/>
      <c r="D139" s="28"/>
      <c r="E139" s="16"/>
      <c r="F139" s="2"/>
      <c r="G139" s="2"/>
      <c r="H139" s="141"/>
      <c r="I139" s="44"/>
      <c r="J139" s="20">
        <f t="shared" si="16"/>
        <v>0</v>
      </c>
      <c r="K139" s="42">
        <f t="shared" si="17"/>
        <v>0</v>
      </c>
      <c r="L139" s="13"/>
      <c r="M139" s="11" t="str">
        <f t="shared" si="18"/>
        <v/>
      </c>
      <c r="N139" s="132"/>
      <c r="O139" s="3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</row>
    <row r="140" spans="1:115" s="5" customFormat="1" ht="10">
      <c r="A140" s="3"/>
      <c r="B140" s="138">
        <v>135</v>
      </c>
      <c r="C140" s="19"/>
      <c r="D140" s="28"/>
      <c r="E140" s="16"/>
      <c r="F140" s="2"/>
      <c r="G140" s="2"/>
      <c r="H140" s="141"/>
      <c r="I140" s="44"/>
      <c r="J140" s="20">
        <f t="shared" si="16"/>
        <v>0</v>
      </c>
      <c r="K140" s="42">
        <f t="shared" si="17"/>
        <v>0</v>
      </c>
      <c r="L140" s="13"/>
      <c r="M140" s="11" t="str">
        <f t="shared" si="18"/>
        <v/>
      </c>
      <c r="N140" s="132"/>
      <c r="O140" s="3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</row>
    <row r="141" spans="1:115" s="5" customFormat="1" ht="10">
      <c r="A141" s="3"/>
      <c r="B141" s="138">
        <v>136</v>
      </c>
      <c r="C141" s="19"/>
      <c r="D141" s="28"/>
      <c r="E141" s="16"/>
      <c r="F141" s="2"/>
      <c r="G141" s="2"/>
      <c r="H141" s="141"/>
      <c r="I141" s="44"/>
      <c r="J141" s="20">
        <f t="shared" si="16"/>
        <v>0</v>
      </c>
      <c r="K141" s="42">
        <f t="shared" si="17"/>
        <v>0</v>
      </c>
      <c r="L141" s="13"/>
      <c r="M141" s="11" t="str">
        <f t="shared" si="18"/>
        <v/>
      </c>
      <c r="N141" s="132"/>
      <c r="O141" s="3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</row>
    <row r="142" spans="1:115" s="5" customFormat="1" ht="10">
      <c r="A142" s="3"/>
      <c r="B142" s="138">
        <v>137</v>
      </c>
      <c r="C142" s="19"/>
      <c r="D142" s="28"/>
      <c r="E142" s="16"/>
      <c r="F142" s="2"/>
      <c r="G142" s="2"/>
      <c r="H142" s="141"/>
      <c r="I142" s="44"/>
      <c r="J142" s="20">
        <f t="shared" si="16"/>
        <v>0</v>
      </c>
      <c r="K142" s="42">
        <f t="shared" si="17"/>
        <v>0</v>
      </c>
      <c r="L142" s="13"/>
      <c r="M142" s="11" t="str">
        <f t="shared" si="18"/>
        <v/>
      </c>
      <c r="N142" s="132"/>
      <c r="O142" s="3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</row>
    <row r="143" spans="1:115" s="5" customFormat="1" ht="10">
      <c r="A143" s="3"/>
      <c r="B143" s="138">
        <v>138</v>
      </c>
      <c r="C143" s="19"/>
      <c r="D143" s="28"/>
      <c r="E143" s="16"/>
      <c r="F143" s="2"/>
      <c r="G143" s="2"/>
      <c r="H143" s="141"/>
      <c r="I143" s="44"/>
      <c r="J143" s="20">
        <f t="shared" si="16"/>
        <v>0</v>
      </c>
      <c r="K143" s="42">
        <f t="shared" si="17"/>
        <v>0</v>
      </c>
      <c r="L143" s="13"/>
      <c r="M143" s="11" t="str">
        <f t="shared" si="18"/>
        <v/>
      </c>
      <c r="N143" s="132"/>
      <c r="O143" s="3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</row>
    <row r="144" spans="1:115" s="5" customFormat="1" ht="10">
      <c r="A144" s="3"/>
      <c r="B144" s="138">
        <v>139</v>
      </c>
      <c r="C144" s="19"/>
      <c r="D144" s="28"/>
      <c r="E144" s="16"/>
      <c r="F144" s="2"/>
      <c r="G144" s="2"/>
      <c r="H144" s="141"/>
      <c r="I144" s="44"/>
      <c r="J144" s="20">
        <f t="shared" si="16"/>
        <v>0</v>
      </c>
      <c r="K144" s="42">
        <f t="shared" si="17"/>
        <v>0</v>
      </c>
      <c r="L144" s="13"/>
      <c r="M144" s="11" t="str">
        <f t="shared" si="18"/>
        <v/>
      </c>
      <c r="N144" s="132"/>
      <c r="O144" s="3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</row>
    <row r="145" spans="1:115" s="5" customFormat="1" ht="10">
      <c r="A145" s="3"/>
      <c r="B145" s="138">
        <v>140</v>
      </c>
      <c r="C145" s="19"/>
      <c r="D145" s="28"/>
      <c r="E145" s="16"/>
      <c r="F145" s="2"/>
      <c r="G145" s="2"/>
      <c r="H145" s="141"/>
      <c r="I145" s="44"/>
      <c r="J145" s="20">
        <f t="shared" si="16"/>
        <v>0</v>
      </c>
      <c r="K145" s="42">
        <f t="shared" si="17"/>
        <v>0</v>
      </c>
      <c r="L145" s="13"/>
      <c r="M145" s="11" t="str">
        <f t="shared" si="18"/>
        <v/>
      </c>
      <c r="N145" s="132"/>
      <c r="O145" s="3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</row>
    <row r="146" spans="1:115" s="5" customFormat="1" ht="10">
      <c r="A146" s="3"/>
      <c r="B146" s="138">
        <v>141</v>
      </c>
      <c r="C146" s="19"/>
      <c r="D146" s="28"/>
      <c r="E146" s="16"/>
      <c r="F146" s="2"/>
      <c r="G146" s="2"/>
      <c r="H146" s="141"/>
      <c r="I146" s="44"/>
      <c r="J146" s="20">
        <f t="shared" si="16"/>
        <v>0</v>
      </c>
      <c r="K146" s="42">
        <f t="shared" si="17"/>
        <v>0</v>
      </c>
      <c r="L146" s="13"/>
      <c r="M146" s="11" t="str">
        <f t="shared" si="18"/>
        <v/>
      </c>
      <c r="N146" s="132"/>
      <c r="O146" s="3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</row>
    <row r="147" spans="1:115" s="5" customFormat="1" ht="10">
      <c r="A147" s="3"/>
      <c r="B147" s="138">
        <v>142</v>
      </c>
      <c r="C147" s="19"/>
      <c r="D147" s="28"/>
      <c r="E147" s="16"/>
      <c r="F147" s="2"/>
      <c r="G147" s="2"/>
      <c r="H147" s="141"/>
      <c r="I147" s="44"/>
      <c r="J147" s="20">
        <f t="shared" si="16"/>
        <v>0</v>
      </c>
      <c r="K147" s="42">
        <f t="shared" si="17"/>
        <v>0</v>
      </c>
      <c r="L147" s="13"/>
      <c r="M147" s="11" t="str">
        <f t="shared" si="18"/>
        <v/>
      </c>
      <c r="N147" s="132"/>
      <c r="O147" s="3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</row>
    <row r="148" spans="1:115" s="5" customFormat="1" ht="10">
      <c r="A148" s="3"/>
      <c r="B148" s="138">
        <v>143</v>
      </c>
      <c r="C148" s="19"/>
      <c r="D148" s="28"/>
      <c r="E148" s="16"/>
      <c r="F148" s="2"/>
      <c r="G148" s="2"/>
      <c r="H148" s="141"/>
      <c r="I148" s="44"/>
      <c r="J148" s="20">
        <f t="shared" si="16"/>
        <v>0</v>
      </c>
      <c r="K148" s="42">
        <f t="shared" si="17"/>
        <v>0</v>
      </c>
      <c r="L148" s="13"/>
      <c r="M148" s="11" t="str">
        <f t="shared" si="18"/>
        <v/>
      </c>
      <c r="N148" s="132"/>
      <c r="O148" s="3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</row>
    <row r="149" spans="1:115" s="5" customFormat="1" ht="10">
      <c r="A149" s="3"/>
      <c r="B149" s="138">
        <v>144</v>
      </c>
      <c r="C149" s="19"/>
      <c r="D149" s="28"/>
      <c r="E149" s="16"/>
      <c r="F149" s="2"/>
      <c r="G149" s="2"/>
      <c r="H149" s="141"/>
      <c r="I149" s="44"/>
      <c r="J149" s="20">
        <f t="shared" si="16"/>
        <v>0</v>
      </c>
      <c r="K149" s="42">
        <f t="shared" si="17"/>
        <v>0</v>
      </c>
      <c r="L149" s="13"/>
      <c r="M149" s="11" t="str">
        <f t="shared" si="18"/>
        <v/>
      </c>
      <c r="N149" s="132"/>
      <c r="O149" s="3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</row>
    <row r="150" spans="1:115" s="5" customFormat="1" ht="10">
      <c r="A150" s="3"/>
      <c r="B150" s="138">
        <v>145</v>
      </c>
      <c r="C150" s="19"/>
      <c r="D150" s="28"/>
      <c r="E150" s="16"/>
      <c r="F150" s="2"/>
      <c r="G150" s="2"/>
      <c r="H150" s="141"/>
      <c r="I150" s="44"/>
      <c r="J150" s="20">
        <f t="shared" si="16"/>
        <v>0</v>
      </c>
      <c r="K150" s="42">
        <f t="shared" si="17"/>
        <v>0</v>
      </c>
      <c r="L150" s="13"/>
      <c r="M150" s="11" t="str">
        <f t="shared" si="18"/>
        <v/>
      </c>
      <c r="N150" s="132"/>
      <c r="O150" s="3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</row>
    <row r="151" spans="1:115" s="5" customFormat="1" ht="10">
      <c r="A151" s="3"/>
      <c r="B151" s="138">
        <v>146</v>
      </c>
      <c r="C151" s="19"/>
      <c r="D151" s="28"/>
      <c r="E151" s="16"/>
      <c r="F151" s="2"/>
      <c r="G151" s="2"/>
      <c r="H151" s="141"/>
      <c r="I151" s="44"/>
      <c r="J151" s="20">
        <f t="shared" si="16"/>
        <v>0</v>
      </c>
      <c r="K151" s="42">
        <f t="shared" si="17"/>
        <v>0</v>
      </c>
      <c r="L151" s="13"/>
      <c r="M151" s="11" t="str">
        <f t="shared" si="18"/>
        <v/>
      </c>
      <c r="N151" s="132"/>
      <c r="O151" s="3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</row>
    <row r="152" spans="1:115" s="5" customFormat="1" ht="10">
      <c r="A152" s="3"/>
      <c r="B152" s="138">
        <v>147</v>
      </c>
      <c r="C152" s="19"/>
      <c r="D152" s="28"/>
      <c r="E152" s="16"/>
      <c r="F152" s="2"/>
      <c r="G152" s="2"/>
      <c r="H152" s="141"/>
      <c r="I152" s="44"/>
      <c r="J152" s="20">
        <f t="shared" si="16"/>
        <v>0</v>
      </c>
      <c r="K152" s="42">
        <f t="shared" si="17"/>
        <v>0</v>
      </c>
      <c r="L152" s="13"/>
      <c r="M152" s="11" t="str">
        <f t="shared" si="18"/>
        <v/>
      </c>
      <c r="N152" s="132"/>
      <c r="O152" s="3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</row>
    <row r="153" spans="1:115" s="5" customFormat="1" ht="10">
      <c r="A153" s="3"/>
      <c r="B153" s="138">
        <v>148</v>
      </c>
      <c r="C153" s="19"/>
      <c r="D153" s="28"/>
      <c r="E153" s="16"/>
      <c r="F153" s="2"/>
      <c r="G153" s="2"/>
      <c r="H153" s="141"/>
      <c r="I153" s="44"/>
      <c r="J153" s="20">
        <f t="shared" si="16"/>
        <v>0</v>
      </c>
      <c r="K153" s="42">
        <f t="shared" si="17"/>
        <v>0</v>
      </c>
      <c r="L153" s="13"/>
      <c r="M153" s="11" t="str">
        <f t="shared" si="18"/>
        <v/>
      </c>
      <c r="N153" s="132"/>
      <c r="O153" s="3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</row>
    <row r="154" spans="1:115" s="5" customFormat="1" ht="10">
      <c r="A154" s="3"/>
      <c r="B154" s="138">
        <v>149</v>
      </c>
      <c r="C154" s="19"/>
      <c r="D154" s="28"/>
      <c r="E154" s="16"/>
      <c r="F154" s="2"/>
      <c r="G154" s="2"/>
      <c r="H154" s="141"/>
      <c r="I154" s="44"/>
      <c r="J154" s="20">
        <f t="shared" si="16"/>
        <v>0</v>
      </c>
      <c r="K154" s="42">
        <f t="shared" si="17"/>
        <v>0</v>
      </c>
      <c r="L154" s="13"/>
      <c r="M154" s="11" t="str">
        <f t="shared" si="18"/>
        <v/>
      </c>
      <c r="N154" s="132"/>
      <c r="O154" s="3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</row>
    <row r="155" spans="1:115" s="5" customFormat="1" ht="10">
      <c r="A155" s="3"/>
      <c r="B155" s="138">
        <v>150</v>
      </c>
      <c r="C155" s="19"/>
      <c r="D155" s="28"/>
      <c r="E155" s="16"/>
      <c r="F155" s="2"/>
      <c r="G155" s="2"/>
      <c r="H155" s="141"/>
      <c r="I155" s="44"/>
      <c r="J155" s="20">
        <f t="shared" si="16"/>
        <v>0</v>
      </c>
      <c r="K155" s="42">
        <f t="shared" si="17"/>
        <v>0</v>
      </c>
      <c r="L155" s="13"/>
      <c r="M155" s="11" t="str">
        <f t="shared" si="18"/>
        <v/>
      </c>
      <c r="N155" s="132"/>
      <c r="O155" s="3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</row>
    <row r="156" spans="1:115" s="5" customFormat="1" ht="10">
      <c r="A156" s="3"/>
      <c r="B156" s="138">
        <v>151</v>
      </c>
      <c r="C156" s="19"/>
      <c r="D156" s="28"/>
      <c r="E156" s="16"/>
      <c r="F156" s="2"/>
      <c r="G156" s="2"/>
      <c r="H156" s="141"/>
      <c r="I156" s="44"/>
      <c r="J156" s="20">
        <f t="shared" ref="J156:J176" si="19">IF(L156="x",I156+M156,I156+K156)</f>
        <v>0</v>
      </c>
      <c r="K156" s="42">
        <f t="shared" ref="K156:K176" si="20">IF(L156="",I156*0.21,"")</f>
        <v>0</v>
      </c>
      <c r="L156" s="13"/>
      <c r="M156" s="11" t="str">
        <f t="shared" ref="M156:M176" si="21">IF(L156="x",I156*0.09,"")</f>
        <v/>
      </c>
      <c r="N156" s="132"/>
      <c r="O156" s="3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</row>
    <row r="157" spans="1:115" s="5" customFormat="1" ht="10">
      <c r="A157" s="3"/>
      <c r="B157" s="138">
        <v>152</v>
      </c>
      <c r="C157" s="19"/>
      <c r="D157" s="28"/>
      <c r="E157" s="16"/>
      <c r="F157" s="2"/>
      <c r="G157" s="2"/>
      <c r="H157" s="141"/>
      <c r="I157" s="44"/>
      <c r="J157" s="20">
        <f t="shared" si="19"/>
        <v>0</v>
      </c>
      <c r="K157" s="42">
        <f t="shared" si="20"/>
        <v>0</v>
      </c>
      <c r="L157" s="13"/>
      <c r="M157" s="11" t="str">
        <f t="shared" si="21"/>
        <v/>
      </c>
      <c r="N157" s="132"/>
      <c r="O157" s="3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</row>
    <row r="158" spans="1:115" s="5" customFormat="1" ht="10">
      <c r="A158" s="3"/>
      <c r="B158" s="138">
        <v>153</v>
      </c>
      <c r="C158" s="19"/>
      <c r="D158" s="28"/>
      <c r="E158" s="16"/>
      <c r="F158" s="2"/>
      <c r="G158" s="2"/>
      <c r="H158" s="141"/>
      <c r="I158" s="44"/>
      <c r="J158" s="20">
        <f t="shared" si="19"/>
        <v>0</v>
      </c>
      <c r="K158" s="42">
        <f t="shared" si="20"/>
        <v>0</v>
      </c>
      <c r="L158" s="13"/>
      <c r="M158" s="11" t="str">
        <f t="shared" si="21"/>
        <v/>
      </c>
      <c r="N158" s="132"/>
      <c r="O158" s="3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</row>
    <row r="159" spans="1:115" s="5" customFormat="1" ht="10">
      <c r="A159" s="3"/>
      <c r="B159" s="138">
        <v>154</v>
      </c>
      <c r="C159" s="19"/>
      <c r="D159" s="28"/>
      <c r="E159" s="16"/>
      <c r="F159" s="2"/>
      <c r="G159" s="2"/>
      <c r="H159" s="141"/>
      <c r="I159" s="44"/>
      <c r="J159" s="20">
        <f t="shared" si="19"/>
        <v>0</v>
      </c>
      <c r="K159" s="42">
        <f t="shared" si="20"/>
        <v>0</v>
      </c>
      <c r="L159" s="13"/>
      <c r="M159" s="11" t="str">
        <f t="shared" si="21"/>
        <v/>
      </c>
      <c r="N159" s="132"/>
      <c r="O159" s="3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</row>
    <row r="160" spans="1:115" s="5" customFormat="1" ht="10">
      <c r="A160" s="3"/>
      <c r="B160" s="138">
        <v>155</v>
      </c>
      <c r="C160" s="19"/>
      <c r="D160" s="28"/>
      <c r="E160" s="16"/>
      <c r="F160" s="2"/>
      <c r="G160" s="2"/>
      <c r="H160" s="141"/>
      <c r="I160" s="44"/>
      <c r="J160" s="20">
        <f t="shared" si="19"/>
        <v>0</v>
      </c>
      <c r="K160" s="42">
        <f t="shared" si="20"/>
        <v>0</v>
      </c>
      <c r="L160" s="13"/>
      <c r="M160" s="11" t="str">
        <f t="shared" si="21"/>
        <v/>
      </c>
      <c r="N160" s="132"/>
      <c r="O160" s="3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</row>
    <row r="161" spans="1:115" s="5" customFormat="1" ht="10">
      <c r="A161" s="3"/>
      <c r="B161" s="138">
        <v>156</v>
      </c>
      <c r="C161" s="19"/>
      <c r="D161" s="28"/>
      <c r="E161" s="16"/>
      <c r="F161" s="2"/>
      <c r="G161" s="2"/>
      <c r="H161" s="141"/>
      <c r="I161" s="44"/>
      <c r="J161" s="20">
        <f t="shared" si="19"/>
        <v>0</v>
      </c>
      <c r="K161" s="42">
        <f t="shared" si="20"/>
        <v>0</v>
      </c>
      <c r="L161" s="13"/>
      <c r="M161" s="11" t="str">
        <f t="shared" si="21"/>
        <v/>
      </c>
      <c r="N161" s="132"/>
      <c r="O161" s="3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8"/>
    </row>
    <row r="162" spans="1:115" s="5" customFormat="1" ht="10">
      <c r="A162" s="3"/>
      <c r="B162" s="138">
        <v>157</v>
      </c>
      <c r="C162" s="19"/>
      <c r="D162" s="28"/>
      <c r="E162" s="16"/>
      <c r="F162" s="2"/>
      <c r="G162" s="2"/>
      <c r="H162" s="141"/>
      <c r="I162" s="44"/>
      <c r="J162" s="20">
        <f t="shared" si="19"/>
        <v>0</v>
      </c>
      <c r="K162" s="42">
        <f t="shared" si="20"/>
        <v>0</v>
      </c>
      <c r="L162" s="13"/>
      <c r="M162" s="11" t="str">
        <f t="shared" si="21"/>
        <v/>
      </c>
      <c r="N162" s="132"/>
      <c r="O162" s="3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</row>
    <row r="163" spans="1:115" s="5" customFormat="1" ht="10">
      <c r="A163" s="3"/>
      <c r="B163" s="138">
        <v>158</v>
      </c>
      <c r="C163" s="19"/>
      <c r="D163" s="28"/>
      <c r="E163" s="16"/>
      <c r="F163" s="2"/>
      <c r="G163" s="2"/>
      <c r="H163" s="141"/>
      <c r="I163" s="44"/>
      <c r="J163" s="20">
        <f t="shared" si="19"/>
        <v>0</v>
      </c>
      <c r="K163" s="42">
        <f t="shared" si="20"/>
        <v>0</v>
      </c>
      <c r="L163" s="13"/>
      <c r="M163" s="11" t="str">
        <f t="shared" si="21"/>
        <v/>
      </c>
      <c r="N163" s="132"/>
      <c r="O163" s="3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</row>
    <row r="164" spans="1:115" s="5" customFormat="1" ht="10">
      <c r="A164" s="3"/>
      <c r="B164" s="138">
        <v>159</v>
      </c>
      <c r="C164" s="19"/>
      <c r="D164" s="28"/>
      <c r="E164" s="16"/>
      <c r="F164" s="2"/>
      <c r="G164" s="2"/>
      <c r="H164" s="141"/>
      <c r="I164" s="44"/>
      <c r="J164" s="20">
        <f t="shared" si="19"/>
        <v>0</v>
      </c>
      <c r="K164" s="42">
        <f t="shared" si="20"/>
        <v>0</v>
      </c>
      <c r="L164" s="13"/>
      <c r="M164" s="11" t="str">
        <f t="shared" si="21"/>
        <v/>
      </c>
      <c r="N164" s="132"/>
      <c r="O164" s="3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</row>
    <row r="165" spans="1:115" s="5" customFormat="1" ht="10">
      <c r="A165" s="3"/>
      <c r="B165" s="138">
        <v>160</v>
      </c>
      <c r="C165" s="19"/>
      <c r="D165" s="28"/>
      <c r="E165" s="16"/>
      <c r="F165" s="2"/>
      <c r="G165" s="2"/>
      <c r="H165" s="141"/>
      <c r="I165" s="44"/>
      <c r="J165" s="20">
        <f t="shared" si="19"/>
        <v>0</v>
      </c>
      <c r="K165" s="42">
        <f t="shared" si="20"/>
        <v>0</v>
      </c>
      <c r="L165" s="13"/>
      <c r="M165" s="11" t="str">
        <f t="shared" si="21"/>
        <v/>
      </c>
      <c r="N165" s="132"/>
      <c r="O165" s="3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</row>
    <row r="166" spans="1:115" s="5" customFormat="1" ht="10">
      <c r="A166" s="3"/>
      <c r="B166" s="138">
        <v>161</v>
      </c>
      <c r="C166" s="19"/>
      <c r="D166" s="28"/>
      <c r="E166" s="16"/>
      <c r="F166" s="2"/>
      <c r="G166" s="2"/>
      <c r="H166" s="141"/>
      <c r="I166" s="44"/>
      <c r="J166" s="20">
        <f t="shared" si="19"/>
        <v>0</v>
      </c>
      <c r="K166" s="42">
        <f t="shared" si="20"/>
        <v>0</v>
      </c>
      <c r="L166" s="13"/>
      <c r="M166" s="11" t="str">
        <f t="shared" si="21"/>
        <v/>
      </c>
      <c r="N166" s="132"/>
      <c r="O166" s="3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</row>
    <row r="167" spans="1:115" s="5" customFormat="1" ht="10">
      <c r="A167" s="3"/>
      <c r="B167" s="138">
        <v>162</v>
      </c>
      <c r="C167" s="19"/>
      <c r="D167" s="28"/>
      <c r="E167" s="16"/>
      <c r="F167" s="2"/>
      <c r="G167" s="2"/>
      <c r="H167" s="141"/>
      <c r="I167" s="44"/>
      <c r="J167" s="20">
        <f t="shared" si="19"/>
        <v>0</v>
      </c>
      <c r="K167" s="42">
        <f t="shared" si="20"/>
        <v>0</v>
      </c>
      <c r="L167" s="13"/>
      <c r="M167" s="11" t="str">
        <f t="shared" si="21"/>
        <v/>
      </c>
      <c r="N167" s="132"/>
      <c r="O167" s="3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</row>
    <row r="168" spans="1:115" s="5" customFormat="1" ht="10">
      <c r="A168" s="3"/>
      <c r="B168" s="138">
        <v>163</v>
      </c>
      <c r="C168" s="19"/>
      <c r="D168" s="28"/>
      <c r="E168" s="16"/>
      <c r="F168" s="2"/>
      <c r="G168" s="2"/>
      <c r="H168" s="141"/>
      <c r="I168" s="44"/>
      <c r="J168" s="20">
        <f t="shared" si="19"/>
        <v>0</v>
      </c>
      <c r="K168" s="42">
        <f t="shared" si="20"/>
        <v>0</v>
      </c>
      <c r="L168" s="13"/>
      <c r="M168" s="11" t="str">
        <f t="shared" si="21"/>
        <v/>
      </c>
      <c r="N168" s="132"/>
      <c r="O168" s="3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</row>
    <row r="169" spans="1:115" s="5" customFormat="1" ht="10">
      <c r="A169" s="3"/>
      <c r="B169" s="138">
        <v>164</v>
      </c>
      <c r="C169" s="19"/>
      <c r="D169" s="28"/>
      <c r="E169" s="16"/>
      <c r="F169" s="2"/>
      <c r="G169" s="2"/>
      <c r="H169" s="141"/>
      <c r="I169" s="44"/>
      <c r="J169" s="20">
        <f t="shared" si="19"/>
        <v>0</v>
      </c>
      <c r="K169" s="42">
        <f t="shared" si="20"/>
        <v>0</v>
      </c>
      <c r="L169" s="13"/>
      <c r="M169" s="11" t="str">
        <f t="shared" si="21"/>
        <v/>
      </c>
      <c r="N169" s="132"/>
      <c r="O169" s="3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</row>
    <row r="170" spans="1:115" s="5" customFormat="1" ht="10">
      <c r="A170" s="3"/>
      <c r="B170" s="138">
        <v>165</v>
      </c>
      <c r="C170" s="19"/>
      <c r="D170" s="28"/>
      <c r="E170" s="16"/>
      <c r="F170" s="2"/>
      <c r="G170" s="2"/>
      <c r="H170" s="141"/>
      <c r="I170" s="44"/>
      <c r="J170" s="20">
        <f t="shared" si="19"/>
        <v>0</v>
      </c>
      <c r="K170" s="42">
        <f t="shared" si="20"/>
        <v>0</v>
      </c>
      <c r="L170" s="13"/>
      <c r="M170" s="11" t="str">
        <f t="shared" si="21"/>
        <v/>
      </c>
      <c r="N170" s="132"/>
      <c r="O170" s="3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</row>
    <row r="171" spans="1:115" s="5" customFormat="1" ht="10">
      <c r="A171" s="3"/>
      <c r="B171" s="138">
        <v>166</v>
      </c>
      <c r="C171" s="19"/>
      <c r="D171" s="28"/>
      <c r="E171" s="16"/>
      <c r="F171" s="2"/>
      <c r="G171" s="2"/>
      <c r="H171" s="141"/>
      <c r="I171" s="44"/>
      <c r="J171" s="20">
        <f t="shared" si="19"/>
        <v>0</v>
      </c>
      <c r="K171" s="42">
        <f t="shared" si="20"/>
        <v>0</v>
      </c>
      <c r="L171" s="13"/>
      <c r="M171" s="11" t="str">
        <f t="shared" si="21"/>
        <v/>
      </c>
      <c r="N171" s="132"/>
      <c r="O171" s="3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</row>
    <row r="172" spans="1:115" s="5" customFormat="1" ht="10">
      <c r="A172" s="3"/>
      <c r="B172" s="138">
        <v>167</v>
      </c>
      <c r="C172" s="19"/>
      <c r="D172" s="28"/>
      <c r="E172" s="16"/>
      <c r="F172" s="2"/>
      <c r="G172" s="2"/>
      <c r="H172" s="141"/>
      <c r="I172" s="44"/>
      <c r="J172" s="20">
        <f t="shared" si="19"/>
        <v>0</v>
      </c>
      <c r="K172" s="42">
        <f t="shared" si="20"/>
        <v>0</v>
      </c>
      <c r="L172" s="13"/>
      <c r="M172" s="11" t="str">
        <f t="shared" si="21"/>
        <v/>
      </c>
      <c r="N172" s="132"/>
      <c r="O172" s="3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</row>
    <row r="173" spans="1:115" s="5" customFormat="1" ht="10">
      <c r="A173" s="3"/>
      <c r="B173" s="138">
        <v>168</v>
      </c>
      <c r="C173" s="19"/>
      <c r="D173" s="28"/>
      <c r="E173" s="16"/>
      <c r="F173" s="2"/>
      <c r="G173" s="2"/>
      <c r="H173" s="141"/>
      <c r="I173" s="44"/>
      <c r="J173" s="20">
        <f t="shared" si="19"/>
        <v>0</v>
      </c>
      <c r="K173" s="42">
        <f t="shared" si="20"/>
        <v>0</v>
      </c>
      <c r="L173" s="13"/>
      <c r="M173" s="11" t="str">
        <f t="shared" si="21"/>
        <v/>
      </c>
      <c r="N173" s="132"/>
      <c r="O173" s="3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</row>
    <row r="174" spans="1:115" s="5" customFormat="1" ht="10">
      <c r="A174" s="3"/>
      <c r="B174" s="138">
        <v>169</v>
      </c>
      <c r="C174" s="19"/>
      <c r="D174" s="28"/>
      <c r="E174" s="16"/>
      <c r="F174" s="2"/>
      <c r="G174" s="2"/>
      <c r="H174" s="141"/>
      <c r="I174" s="44"/>
      <c r="J174" s="20">
        <f t="shared" si="19"/>
        <v>0</v>
      </c>
      <c r="K174" s="42">
        <f t="shared" si="20"/>
        <v>0</v>
      </c>
      <c r="L174" s="13"/>
      <c r="M174" s="11" t="str">
        <f t="shared" si="21"/>
        <v/>
      </c>
      <c r="N174" s="132"/>
      <c r="O174" s="3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</row>
    <row r="175" spans="1:115" s="5" customFormat="1" ht="10">
      <c r="A175" s="3"/>
      <c r="B175" s="138">
        <v>170</v>
      </c>
      <c r="C175" s="19"/>
      <c r="D175" s="28"/>
      <c r="E175" s="16"/>
      <c r="F175" s="2"/>
      <c r="G175" s="2"/>
      <c r="H175" s="141"/>
      <c r="I175" s="44"/>
      <c r="J175" s="20">
        <f t="shared" si="19"/>
        <v>0</v>
      </c>
      <c r="K175" s="42">
        <f t="shared" si="20"/>
        <v>0</v>
      </c>
      <c r="L175" s="13"/>
      <c r="M175" s="11" t="str">
        <f t="shared" si="21"/>
        <v/>
      </c>
      <c r="N175" s="132"/>
      <c r="O175" s="3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</row>
    <row r="176" spans="1:115" s="5" customFormat="1" ht="10">
      <c r="A176" s="3"/>
      <c r="B176" s="138">
        <v>171</v>
      </c>
      <c r="C176" s="19"/>
      <c r="D176" s="28"/>
      <c r="E176" s="16"/>
      <c r="F176" s="2"/>
      <c r="G176" s="2"/>
      <c r="H176" s="141"/>
      <c r="I176" s="44"/>
      <c r="J176" s="20">
        <f t="shared" si="19"/>
        <v>0</v>
      </c>
      <c r="K176" s="42">
        <f t="shared" si="20"/>
        <v>0</v>
      </c>
      <c r="L176" s="13"/>
      <c r="M176" s="11" t="str">
        <f t="shared" si="21"/>
        <v/>
      </c>
      <c r="N176" s="132"/>
      <c r="O176" s="3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</row>
    <row r="177" spans="1:115" s="5" customFormat="1" ht="10">
      <c r="A177" s="3"/>
      <c r="B177" s="138">
        <v>172</v>
      </c>
      <c r="C177" s="19"/>
      <c r="D177" s="28"/>
      <c r="E177" s="16"/>
      <c r="F177" s="2"/>
      <c r="G177" s="2"/>
      <c r="H177" s="141"/>
      <c r="I177" s="44"/>
      <c r="J177" s="20">
        <f t="shared" si="16"/>
        <v>0</v>
      </c>
      <c r="K177" s="42">
        <f t="shared" si="17"/>
        <v>0</v>
      </c>
      <c r="L177" s="13"/>
      <c r="M177" s="11" t="str">
        <f t="shared" si="18"/>
        <v/>
      </c>
      <c r="N177" s="132"/>
      <c r="O177" s="3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</row>
    <row r="178" spans="1:115" s="5" customFormat="1" ht="10">
      <c r="A178" s="3"/>
      <c r="B178" s="138">
        <v>173</v>
      </c>
      <c r="C178" s="19"/>
      <c r="D178" s="28"/>
      <c r="E178" s="16"/>
      <c r="F178" s="2"/>
      <c r="G178" s="2"/>
      <c r="H178" s="141"/>
      <c r="I178" s="44"/>
      <c r="J178" s="20">
        <f t="shared" si="16"/>
        <v>0</v>
      </c>
      <c r="K178" s="42">
        <f t="shared" si="17"/>
        <v>0</v>
      </c>
      <c r="L178" s="13"/>
      <c r="M178" s="11" t="str">
        <f t="shared" si="18"/>
        <v/>
      </c>
      <c r="N178" s="132"/>
      <c r="O178" s="3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</row>
    <row r="179" spans="1:115" s="5" customFormat="1" ht="10">
      <c r="A179" s="3"/>
      <c r="B179" s="138">
        <v>174</v>
      </c>
      <c r="C179" s="19"/>
      <c r="D179" s="28"/>
      <c r="E179" s="16"/>
      <c r="F179" s="2"/>
      <c r="G179" s="2"/>
      <c r="H179" s="141"/>
      <c r="I179" s="44"/>
      <c r="J179" s="20">
        <f t="shared" si="3"/>
        <v>0</v>
      </c>
      <c r="K179" s="42">
        <f t="shared" si="1"/>
        <v>0</v>
      </c>
      <c r="L179" s="13"/>
      <c r="M179" s="11" t="str">
        <f t="shared" si="2"/>
        <v/>
      </c>
      <c r="N179" s="132"/>
      <c r="O179" s="3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  <c r="DB179" s="38"/>
      <c r="DC179" s="38"/>
      <c r="DD179" s="38"/>
      <c r="DE179" s="38"/>
      <c r="DF179" s="38"/>
      <c r="DG179" s="38"/>
      <c r="DH179" s="38"/>
      <c r="DI179" s="38"/>
      <c r="DJ179" s="38"/>
      <c r="DK179" s="38"/>
    </row>
    <row r="180" spans="1:115" s="5" customFormat="1" ht="10">
      <c r="A180" s="3"/>
      <c r="B180" s="138">
        <v>175</v>
      </c>
      <c r="C180" s="19"/>
      <c r="D180" s="28"/>
      <c r="E180" s="16"/>
      <c r="F180" s="2"/>
      <c r="G180" s="2"/>
      <c r="H180" s="141"/>
      <c r="I180" s="44"/>
      <c r="J180" s="20">
        <f t="shared" si="3"/>
        <v>0</v>
      </c>
      <c r="K180" s="42">
        <f t="shared" si="1"/>
        <v>0</v>
      </c>
      <c r="L180" s="13"/>
      <c r="M180" s="11" t="str">
        <f t="shared" si="2"/>
        <v/>
      </c>
      <c r="N180" s="132"/>
      <c r="O180" s="3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/>
      <c r="CZ180" s="38"/>
      <c r="DA180" s="38"/>
      <c r="DB180" s="38"/>
      <c r="DC180" s="38"/>
      <c r="DD180" s="38"/>
      <c r="DE180" s="38"/>
      <c r="DF180" s="38"/>
      <c r="DG180" s="38"/>
      <c r="DH180" s="38"/>
      <c r="DI180" s="38"/>
      <c r="DJ180" s="38"/>
      <c r="DK180" s="38"/>
    </row>
    <row r="181" spans="1:115" s="5" customFormat="1" ht="10">
      <c r="A181" s="3"/>
      <c r="B181" s="138">
        <v>176</v>
      </c>
      <c r="C181" s="19"/>
      <c r="D181" s="28"/>
      <c r="E181" s="16"/>
      <c r="F181" s="2"/>
      <c r="G181" s="2"/>
      <c r="H181" s="141"/>
      <c r="I181" s="44"/>
      <c r="J181" s="20">
        <f t="shared" si="3"/>
        <v>0</v>
      </c>
      <c r="K181" s="42">
        <f t="shared" si="1"/>
        <v>0</v>
      </c>
      <c r="L181" s="13"/>
      <c r="M181" s="11" t="str">
        <f t="shared" si="2"/>
        <v/>
      </c>
      <c r="N181" s="132"/>
      <c r="O181" s="3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  <c r="CS181" s="38"/>
      <c r="CT181" s="38"/>
      <c r="CU181" s="38"/>
      <c r="CV181" s="38"/>
      <c r="CW181" s="38"/>
      <c r="CX181" s="38"/>
      <c r="CY181" s="38"/>
      <c r="CZ181" s="38"/>
      <c r="DA181" s="38"/>
      <c r="DB181" s="38"/>
      <c r="DC181" s="38"/>
      <c r="DD181" s="38"/>
      <c r="DE181" s="38"/>
      <c r="DF181" s="38"/>
      <c r="DG181" s="38"/>
      <c r="DH181" s="38"/>
      <c r="DI181" s="38"/>
      <c r="DJ181" s="38"/>
      <c r="DK181" s="38"/>
    </row>
    <row r="182" spans="1:115" s="5" customFormat="1" ht="10">
      <c r="A182" s="3"/>
      <c r="B182" s="138">
        <v>177</v>
      </c>
      <c r="C182" s="19"/>
      <c r="D182" s="28"/>
      <c r="E182" s="16"/>
      <c r="F182" s="2"/>
      <c r="G182" s="2"/>
      <c r="H182" s="141"/>
      <c r="I182" s="44"/>
      <c r="J182" s="20">
        <f t="shared" si="3"/>
        <v>0</v>
      </c>
      <c r="K182" s="42">
        <f t="shared" si="1"/>
        <v>0</v>
      </c>
      <c r="L182" s="13"/>
      <c r="M182" s="11" t="str">
        <f t="shared" si="2"/>
        <v/>
      </c>
      <c r="N182" s="132"/>
      <c r="O182" s="3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</row>
    <row r="183" spans="1:115" s="5" customFormat="1" ht="10">
      <c r="A183" s="3"/>
      <c r="B183" s="138">
        <v>178</v>
      </c>
      <c r="C183" s="19"/>
      <c r="D183" s="28"/>
      <c r="E183" s="16"/>
      <c r="F183" s="2"/>
      <c r="G183" s="2"/>
      <c r="H183" s="141"/>
      <c r="I183" s="44"/>
      <c r="J183" s="20">
        <f t="shared" si="3"/>
        <v>0</v>
      </c>
      <c r="K183" s="42">
        <f t="shared" si="1"/>
        <v>0</v>
      </c>
      <c r="L183" s="13"/>
      <c r="M183" s="11" t="str">
        <f t="shared" si="2"/>
        <v/>
      </c>
      <c r="N183" s="132"/>
      <c r="O183" s="3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</row>
    <row r="184" spans="1:115" s="5" customFormat="1" ht="10">
      <c r="A184" s="3"/>
      <c r="B184" s="138">
        <v>179</v>
      </c>
      <c r="C184" s="19"/>
      <c r="D184" s="28"/>
      <c r="E184" s="16"/>
      <c r="F184" s="2"/>
      <c r="G184" s="2"/>
      <c r="H184" s="141"/>
      <c r="I184" s="44"/>
      <c r="J184" s="20">
        <f t="shared" ref="J184:J188" si="22">IF(L184="x",I184+M184,I184+K184)</f>
        <v>0</v>
      </c>
      <c r="K184" s="42">
        <f t="shared" ref="K184:K188" si="23">IF(L184="",I184*0.21,"")</f>
        <v>0</v>
      </c>
      <c r="L184" s="13"/>
      <c r="M184" s="11" t="str">
        <f t="shared" ref="M184:M188" si="24">IF(L184="x",I184*0.09,"")</f>
        <v/>
      </c>
      <c r="N184" s="132"/>
      <c r="O184" s="3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</row>
    <row r="185" spans="1:115" s="5" customFormat="1" ht="10">
      <c r="A185" s="3"/>
      <c r="B185" s="138">
        <v>180</v>
      </c>
      <c r="C185" s="19"/>
      <c r="D185" s="28"/>
      <c r="E185" s="16"/>
      <c r="F185" s="2"/>
      <c r="G185" s="2"/>
      <c r="H185" s="141"/>
      <c r="I185" s="44"/>
      <c r="J185" s="20">
        <f t="shared" si="22"/>
        <v>0</v>
      </c>
      <c r="K185" s="42">
        <f t="shared" si="23"/>
        <v>0</v>
      </c>
      <c r="L185" s="13"/>
      <c r="M185" s="11" t="str">
        <f t="shared" si="24"/>
        <v/>
      </c>
      <c r="N185" s="132"/>
      <c r="O185" s="3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</row>
    <row r="186" spans="1:115" s="5" customFormat="1" ht="10">
      <c r="A186" s="3"/>
      <c r="B186" s="138">
        <v>181</v>
      </c>
      <c r="C186" s="19"/>
      <c r="D186" s="28"/>
      <c r="E186" s="16"/>
      <c r="F186" s="2"/>
      <c r="G186" s="2"/>
      <c r="H186" s="141"/>
      <c r="I186" s="44"/>
      <c r="J186" s="20">
        <f t="shared" si="22"/>
        <v>0</v>
      </c>
      <c r="K186" s="42">
        <f t="shared" si="23"/>
        <v>0</v>
      </c>
      <c r="L186" s="13"/>
      <c r="M186" s="11" t="str">
        <f t="shared" si="24"/>
        <v/>
      </c>
      <c r="N186" s="132"/>
      <c r="O186" s="3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</row>
    <row r="187" spans="1:115" s="5" customFormat="1" ht="10">
      <c r="A187" s="3"/>
      <c r="B187" s="138">
        <v>182</v>
      </c>
      <c r="C187" s="19"/>
      <c r="D187" s="28"/>
      <c r="E187" s="16"/>
      <c r="F187" s="2"/>
      <c r="G187" s="2"/>
      <c r="H187" s="141"/>
      <c r="I187" s="44"/>
      <c r="J187" s="20">
        <f t="shared" si="22"/>
        <v>0</v>
      </c>
      <c r="K187" s="42">
        <f t="shared" si="23"/>
        <v>0</v>
      </c>
      <c r="L187" s="13"/>
      <c r="M187" s="11" t="str">
        <f t="shared" si="24"/>
        <v/>
      </c>
      <c r="N187" s="132"/>
      <c r="O187" s="3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</row>
    <row r="188" spans="1:115" s="5" customFormat="1" ht="10">
      <c r="A188" s="3"/>
      <c r="B188" s="138">
        <v>183</v>
      </c>
      <c r="C188" s="19"/>
      <c r="D188" s="28"/>
      <c r="E188" s="16"/>
      <c r="F188" s="2"/>
      <c r="G188" s="2"/>
      <c r="H188" s="141"/>
      <c r="I188" s="44"/>
      <c r="J188" s="20">
        <f t="shared" si="22"/>
        <v>0</v>
      </c>
      <c r="K188" s="42">
        <f t="shared" si="23"/>
        <v>0</v>
      </c>
      <c r="L188" s="13"/>
      <c r="M188" s="11" t="str">
        <f t="shared" si="24"/>
        <v/>
      </c>
      <c r="N188" s="132"/>
      <c r="O188" s="3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</row>
    <row r="189" spans="1:115" s="5" customFormat="1" ht="10">
      <c r="A189" s="3"/>
      <c r="B189" s="138">
        <v>184</v>
      </c>
      <c r="C189" s="19"/>
      <c r="D189" s="28"/>
      <c r="E189" s="16"/>
      <c r="F189" s="2"/>
      <c r="G189" s="2"/>
      <c r="H189" s="141"/>
      <c r="I189" s="44"/>
      <c r="J189" s="20">
        <f t="shared" ref="J189:J193" si="25">IF(L189="x",I189+M189,I189+K189)</f>
        <v>0</v>
      </c>
      <c r="K189" s="42">
        <f t="shared" ref="K189:K193" si="26">IF(L189="",I189*0.21,"")</f>
        <v>0</v>
      </c>
      <c r="L189" s="13"/>
      <c r="M189" s="11" t="str">
        <f t="shared" ref="M189:M193" si="27">IF(L189="x",I189*0.09,"")</f>
        <v/>
      </c>
      <c r="N189" s="132"/>
      <c r="O189" s="3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</row>
    <row r="190" spans="1:115" s="5" customFormat="1" ht="10">
      <c r="A190" s="3"/>
      <c r="B190" s="138">
        <v>185</v>
      </c>
      <c r="C190" s="19"/>
      <c r="D190" s="28"/>
      <c r="E190" s="16"/>
      <c r="F190" s="2"/>
      <c r="G190" s="2"/>
      <c r="H190" s="141"/>
      <c r="I190" s="44"/>
      <c r="J190" s="20">
        <f t="shared" si="25"/>
        <v>0</v>
      </c>
      <c r="K190" s="42">
        <f t="shared" si="26"/>
        <v>0</v>
      </c>
      <c r="L190" s="13"/>
      <c r="M190" s="11" t="str">
        <f t="shared" si="27"/>
        <v/>
      </c>
      <c r="N190" s="132"/>
      <c r="O190" s="3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/>
      <c r="CT190" s="38"/>
      <c r="CU190" s="38"/>
      <c r="CV190" s="38"/>
      <c r="CW190" s="38"/>
      <c r="CX190" s="38"/>
      <c r="CY190" s="38"/>
      <c r="CZ190" s="38"/>
      <c r="DA190" s="38"/>
      <c r="DB190" s="38"/>
      <c r="DC190" s="38"/>
      <c r="DD190" s="38"/>
      <c r="DE190" s="38"/>
      <c r="DF190" s="38"/>
      <c r="DG190" s="38"/>
      <c r="DH190" s="38"/>
      <c r="DI190" s="38"/>
      <c r="DJ190" s="38"/>
      <c r="DK190" s="38"/>
    </row>
    <row r="191" spans="1:115" s="5" customFormat="1" ht="10">
      <c r="A191" s="3"/>
      <c r="B191" s="138">
        <v>186</v>
      </c>
      <c r="C191" s="19"/>
      <c r="D191" s="28"/>
      <c r="E191" s="16"/>
      <c r="F191" s="2"/>
      <c r="G191" s="2"/>
      <c r="H191" s="141"/>
      <c r="I191" s="44"/>
      <c r="J191" s="20">
        <f t="shared" si="25"/>
        <v>0</v>
      </c>
      <c r="K191" s="42">
        <f t="shared" si="26"/>
        <v>0</v>
      </c>
      <c r="L191" s="13"/>
      <c r="M191" s="11" t="str">
        <f t="shared" si="27"/>
        <v/>
      </c>
      <c r="N191" s="132"/>
      <c r="O191" s="3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P191" s="38"/>
      <c r="CQ191" s="38"/>
      <c r="CR191" s="38"/>
      <c r="CS191" s="38"/>
      <c r="CT191" s="38"/>
      <c r="CU191" s="38"/>
      <c r="CV191" s="38"/>
      <c r="CW191" s="38"/>
      <c r="CX191" s="38"/>
      <c r="CY191" s="38"/>
      <c r="CZ191" s="38"/>
      <c r="DA191" s="38"/>
      <c r="DB191" s="38"/>
      <c r="DC191" s="38"/>
      <c r="DD191" s="38"/>
      <c r="DE191" s="38"/>
      <c r="DF191" s="38"/>
      <c r="DG191" s="38"/>
      <c r="DH191" s="38"/>
      <c r="DI191" s="38"/>
      <c r="DJ191" s="38"/>
      <c r="DK191" s="38"/>
    </row>
    <row r="192" spans="1:115" s="5" customFormat="1" ht="10">
      <c r="A192" s="3"/>
      <c r="B192" s="138">
        <v>187</v>
      </c>
      <c r="C192" s="19"/>
      <c r="D192" s="28"/>
      <c r="E192" s="16"/>
      <c r="F192" s="2"/>
      <c r="G192" s="2"/>
      <c r="H192" s="141"/>
      <c r="I192" s="44"/>
      <c r="J192" s="20">
        <f t="shared" si="25"/>
        <v>0</v>
      </c>
      <c r="K192" s="42">
        <f t="shared" si="26"/>
        <v>0</v>
      </c>
      <c r="L192" s="13"/>
      <c r="M192" s="11" t="str">
        <f t="shared" si="27"/>
        <v/>
      </c>
      <c r="N192" s="132"/>
      <c r="O192" s="3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  <c r="CR192" s="38"/>
      <c r="CS192" s="38"/>
      <c r="CT192" s="38"/>
      <c r="CU192" s="38"/>
      <c r="CV192" s="38"/>
      <c r="CW192" s="38"/>
      <c r="CX192" s="38"/>
      <c r="CY192" s="38"/>
      <c r="CZ192" s="38"/>
      <c r="DA192" s="38"/>
      <c r="DB192" s="38"/>
      <c r="DC192" s="38"/>
      <c r="DD192" s="38"/>
      <c r="DE192" s="38"/>
      <c r="DF192" s="38"/>
      <c r="DG192" s="38"/>
      <c r="DH192" s="38"/>
      <c r="DI192" s="38"/>
      <c r="DJ192" s="38"/>
      <c r="DK192" s="38"/>
    </row>
    <row r="193" spans="1:115" s="5" customFormat="1" ht="10">
      <c r="A193" s="3"/>
      <c r="B193" s="138">
        <v>188</v>
      </c>
      <c r="C193" s="19"/>
      <c r="D193" s="28"/>
      <c r="E193" s="16"/>
      <c r="F193" s="2"/>
      <c r="G193" s="2"/>
      <c r="H193" s="141"/>
      <c r="I193" s="44"/>
      <c r="J193" s="20">
        <f t="shared" si="25"/>
        <v>0</v>
      </c>
      <c r="K193" s="42">
        <f t="shared" si="26"/>
        <v>0</v>
      </c>
      <c r="L193" s="13"/>
      <c r="M193" s="11" t="str">
        <f t="shared" si="27"/>
        <v/>
      </c>
      <c r="N193" s="132"/>
      <c r="O193" s="3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</row>
    <row r="194" spans="1:115" s="5" customFormat="1" ht="10">
      <c r="A194" s="3"/>
      <c r="B194" s="138">
        <v>189</v>
      </c>
      <c r="C194" s="19"/>
      <c r="D194" s="28"/>
      <c r="E194" s="16"/>
      <c r="F194" s="2"/>
      <c r="G194" s="2"/>
      <c r="H194" s="141"/>
      <c r="I194" s="44"/>
      <c r="J194" s="20">
        <f t="shared" si="3"/>
        <v>0</v>
      </c>
      <c r="K194" s="42">
        <f t="shared" si="1"/>
        <v>0</v>
      </c>
      <c r="L194" s="13"/>
      <c r="M194" s="11" t="str">
        <f t="shared" si="2"/>
        <v/>
      </c>
      <c r="N194" s="132"/>
      <c r="O194" s="3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</row>
    <row r="195" spans="1:115" s="5" customFormat="1" ht="10">
      <c r="A195" s="3"/>
      <c r="B195" s="138">
        <v>190</v>
      </c>
      <c r="C195" s="19"/>
      <c r="D195" s="28"/>
      <c r="E195" s="16"/>
      <c r="F195" s="2"/>
      <c r="G195" s="2"/>
      <c r="H195" s="141"/>
      <c r="I195" s="44"/>
      <c r="J195" s="20">
        <f t="shared" si="3"/>
        <v>0</v>
      </c>
      <c r="K195" s="42">
        <f t="shared" si="1"/>
        <v>0</v>
      </c>
      <c r="L195" s="13"/>
      <c r="M195" s="11" t="str">
        <f t="shared" si="2"/>
        <v/>
      </c>
      <c r="N195" s="132"/>
      <c r="O195" s="3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</row>
    <row r="196" spans="1:115" s="5" customFormat="1" ht="10">
      <c r="A196" s="3"/>
      <c r="B196" s="138">
        <v>191</v>
      </c>
      <c r="C196" s="19"/>
      <c r="D196" s="28"/>
      <c r="E196" s="16"/>
      <c r="F196" s="2"/>
      <c r="G196" s="2"/>
      <c r="H196" s="141"/>
      <c r="I196" s="44"/>
      <c r="J196" s="20">
        <f t="shared" ref="J196:J202" si="28">IF(L196="x",I196+M196,I196+K196)</f>
        <v>0</v>
      </c>
      <c r="K196" s="42">
        <f t="shared" ref="K196:K202" si="29">IF(L196="",I196*0.21,"")</f>
        <v>0</v>
      </c>
      <c r="L196" s="13"/>
      <c r="M196" s="11" t="str">
        <f t="shared" ref="M196:M202" si="30">IF(L196="x",I196*0.09,"")</f>
        <v/>
      </c>
      <c r="N196" s="132"/>
      <c r="O196" s="3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  <c r="CS196" s="38"/>
      <c r="CT196" s="38"/>
      <c r="CU196" s="38"/>
      <c r="CV196" s="38"/>
      <c r="CW196" s="38"/>
      <c r="CX196" s="38"/>
      <c r="CY196" s="38"/>
      <c r="CZ196" s="38"/>
      <c r="DA196" s="38"/>
      <c r="DB196" s="38"/>
      <c r="DC196" s="38"/>
      <c r="DD196" s="38"/>
      <c r="DE196" s="38"/>
      <c r="DF196" s="38"/>
      <c r="DG196" s="38"/>
      <c r="DH196" s="38"/>
      <c r="DI196" s="38"/>
      <c r="DJ196" s="38"/>
      <c r="DK196" s="38"/>
    </row>
    <row r="197" spans="1:115" s="5" customFormat="1" ht="10">
      <c r="A197" s="3"/>
      <c r="B197" s="138">
        <v>192</v>
      </c>
      <c r="C197" s="19"/>
      <c r="D197" s="28"/>
      <c r="E197" s="16"/>
      <c r="F197" s="2"/>
      <c r="G197" s="2"/>
      <c r="H197" s="141"/>
      <c r="I197" s="44"/>
      <c r="J197" s="20">
        <f t="shared" si="28"/>
        <v>0</v>
      </c>
      <c r="K197" s="42">
        <f t="shared" si="29"/>
        <v>0</v>
      </c>
      <c r="L197" s="13"/>
      <c r="M197" s="11" t="str">
        <f t="shared" si="30"/>
        <v/>
      </c>
      <c r="N197" s="132"/>
      <c r="O197" s="3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8"/>
      <c r="CO197" s="38"/>
      <c r="CP197" s="38"/>
      <c r="CQ197" s="38"/>
      <c r="CR197" s="38"/>
      <c r="CS197" s="38"/>
      <c r="CT197" s="38"/>
      <c r="CU197" s="38"/>
      <c r="CV197" s="38"/>
      <c r="CW197" s="38"/>
      <c r="CX197" s="38"/>
      <c r="CY197" s="38"/>
      <c r="CZ197" s="38"/>
      <c r="DA197" s="38"/>
      <c r="DB197" s="38"/>
      <c r="DC197" s="38"/>
      <c r="DD197" s="38"/>
      <c r="DE197" s="38"/>
      <c r="DF197" s="38"/>
      <c r="DG197" s="38"/>
      <c r="DH197" s="38"/>
      <c r="DI197" s="38"/>
      <c r="DJ197" s="38"/>
      <c r="DK197" s="38"/>
    </row>
    <row r="198" spans="1:115" s="5" customFormat="1" ht="10">
      <c r="A198" s="3"/>
      <c r="B198" s="138">
        <v>193</v>
      </c>
      <c r="C198" s="19"/>
      <c r="D198" s="28"/>
      <c r="E198" s="16"/>
      <c r="F198" s="2"/>
      <c r="G198" s="2"/>
      <c r="H198" s="141"/>
      <c r="I198" s="44"/>
      <c r="J198" s="20">
        <f t="shared" si="28"/>
        <v>0</v>
      </c>
      <c r="K198" s="42">
        <f t="shared" si="29"/>
        <v>0</v>
      </c>
      <c r="L198" s="13"/>
      <c r="M198" s="11" t="str">
        <f t="shared" si="30"/>
        <v/>
      </c>
      <c r="N198" s="132"/>
      <c r="O198" s="3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/>
      <c r="CT198" s="38"/>
      <c r="CU198" s="38"/>
      <c r="CV198" s="38"/>
      <c r="CW198" s="38"/>
      <c r="CX198" s="38"/>
      <c r="CY198" s="38"/>
      <c r="CZ198" s="38"/>
      <c r="DA198" s="38"/>
      <c r="DB198" s="38"/>
      <c r="DC198" s="38"/>
      <c r="DD198" s="38"/>
      <c r="DE198" s="38"/>
      <c r="DF198" s="38"/>
      <c r="DG198" s="38"/>
      <c r="DH198" s="38"/>
      <c r="DI198" s="38"/>
      <c r="DJ198" s="38"/>
      <c r="DK198" s="38"/>
    </row>
    <row r="199" spans="1:115" s="5" customFormat="1" ht="10">
      <c r="A199" s="3"/>
      <c r="B199" s="138">
        <v>194</v>
      </c>
      <c r="C199" s="19"/>
      <c r="D199" s="28"/>
      <c r="E199" s="16"/>
      <c r="F199" s="2"/>
      <c r="G199" s="2"/>
      <c r="H199" s="141"/>
      <c r="I199" s="44"/>
      <c r="J199" s="20">
        <f t="shared" si="28"/>
        <v>0</v>
      </c>
      <c r="K199" s="42">
        <f t="shared" si="29"/>
        <v>0</v>
      </c>
      <c r="L199" s="13"/>
      <c r="M199" s="11" t="str">
        <f t="shared" si="30"/>
        <v/>
      </c>
      <c r="N199" s="132"/>
      <c r="O199" s="3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  <c r="CR199" s="38"/>
      <c r="CS199" s="38"/>
      <c r="CT199" s="38"/>
      <c r="CU199" s="38"/>
      <c r="CV199" s="38"/>
      <c r="CW199" s="38"/>
      <c r="CX199" s="38"/>
      <c r="CY199" s="38"/>
      <c r="CZ199" s="38"/>
      <c r="DA199" s="38"/>
      <c r="DB199" s="38"/>
      <c r="DC199" s="38"/>
      <c r="DD199" s="38"/>
      <c r="DE199" s="38"/>
      <c r="DF199" s="38"/>
      <c r="DG199" s="38"/>
      <c r="DH199" s="38"/>
      <c r="DI199" s="38"/>
      <c r="DJ199" s="38"/>
      <c r="DK199" s="38"/>
    </row>
    <row r="200" spans="1:115" s="5" customFormat="1" ht="10">
      <c r="A200" s="3"/>
      <c r="B200" s="138">
        <v>195</v>
      </c>
      <c r="C200" s="19"/>
      <c r="D200" s="28"/>
      <c r="E200" s="16"/>
      <c r="F200" s="2"/>
      <c r="G200" s="2"/>
      <c r="H200" s="141"/>
      <c r="I200" s="44"/>
      <c r="J200" s="20">
        <f t="shared" si="28"/>
        <v>0</v>
      </c>
      <c r="K200" s="42">
        <f t="shared" si="29"/>
        <v>0</v>
      </c>
      <c r="L200" s="13"/>
      <c r="M200" s="11" t="str">
        <f t="shared" si="30"/>
        <v/>
      </c>
      <c r="N200" s="132"/>
      <c r="O200" s="3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</row>
    <row r="201" spans="1:115" s="5" customFormat="1" ht="10">
      <c r="A201" s="3"/>
      <c r="B201" s="138">
        <v>196</v>
      </c>
      <c r="C201" s="19"/>
      <c r="D201" s="28"/>
      <c r="E201" s="16"/>
      <c r="F201" s="2"/>
      <c r="G201" s="2"/>
      <c r="H201" s="141"/>
      <c r="I201" s="44"/>
      <c r="J201" s="20">
        <f t="shared" si="28"/>
        <v>0</v>
      </c>
      <c r="K201" s="42">
        <f t="shared" si="29"/>
        <v>0</v>
      </c>
      <c r="L201" s="13"/>
      <c r="M201" s="11" t="str">
        <f t="shared" si="30"/>
        <v/>
      </c>
      <c r="N201" s="132"/>
      <c r="O201" s="3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8"/>
      <c r="CO201" s="38"/>
      <c r="CP201" s="38"/>
      <c r="CQ201" s="38"/>
      <c r="CR201" s="38"/>
      <c r="CS201" s="38"/>
      <c r="CT201" s="38"/>
      <c r="CU201" s="38"/>
      <c r="CV201" s="38"/>
      <c r="CW201" s="38"/>
      <c r="CX201" s="38"/>
      <c r="CY201" s="38"/>
      <c r="CZ201" s="38"/>
      <c r="DA201" s="38"/>
      <c r="DB201" s="38"/>
      <c r="DC201" s="38"/>
      <c r="DD201" s="38"/>
      <c r="DE201" s="38"/>
      <c r="DF201" s="38"/>
      <c r="DG201" s="38"/>
      <c r="DH201" s="38"/>
      <c r="DI201" s="38"/>
      <c r="DJ201" s="38"/>
      <c r="DK201" s="38"/>
    </row>
    <row r="202" spans="1:115" s="5" customFormat="1" ht="10">
      <c r="A202" s="3"/>
      <c r="B202" s="138">
        <v>197</v>
      </c>
      <c r="C202" s="19"/>
      <c r="D202" s="28"/>
      <c r="E202" s="16"/>
      <c r="F202" s="2"/>
      <c r="G202" s="2"/>
      <c r="H202" s="141"/>
      <c r="I202" s="44"/>
      <c r="J202" s="20">
        <f t="shared" si="28"/>
        <v>0</v>
      </c>
      <c r="K202" s="42">
        <f t="shared" si="29"/>
        <v>0</v>
      </c>
      <c r="L202" s="13"/>
      <c r="M202" s="11" t="str">
        <f t="shared" si="30"/>
        <v/>
      </c>
      <c r="N202" s="132"/>
      <c r="O202" s="3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  <c r="CS202" s="38"/>
      <c r="CT202" s="38"/>
      <c r="CU202" s="38"/>
      <c r="CV202" s="38"/>
      <c r="CW202" s="38"/>
      <c r="CX202" s="38"/>
      <c r="CY202" s="38"/>
      <c r="CZ202" s="38"/>
      <c r="DA202" s="38"/>
      <c r="DB202" s="38"/>
      <c r="DC202" s="38"/>
      <c r="DD202" s="38"/>
      <c r="DE202" s="38"/>
      <c r="DF202" s="38"/>
      <c r="DG202" s="38"/>
      <c r="DH202" s="38"/>
      <c r="DI202" s="38"/>
      <c r="DJ202" s="38"/>
      <c r="DK202" s="38"/>
    </row>
    <row r="203" spans="1:115" s="5" customFormat="1" ht="10">
      <c r="A203" s="3"/>
      <c r="B203" s="138">
        <v>198</v>
      </c>
      <c r="C203" s="19"/>
      <c r="D203" s="28"/>
      <c r="E203" s="16"/>
      <c r="F203" s="2"/>
      <c r="G203" s="2"/>
      <c r="H203" s="141"/>
      <c r="I203" s="44"/>
      <c r="J203" s="20">
        <f t="shared" ref="J203:J204" si="31">IF(L203="x",I203+M203,I203+K203)</f>
        <v>0</v>
      </c>
      <c r="K203" s="42">
        <f t="shared" ref="K203:K204" si="32">IF(L203="",I203*0.21,"")</f>
        <v>0</v>
      </c>
      <c r="L203" s="13"/>
      <c r="M203" s="11" t="str">
        <f t="shared" ref="M203:M204" si="33">IF(L203="x",I203*0.09,"")</f>
        <v/>
      </c>
      <c r="N203" s="132"/>
      <c r="O203" s="3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/>
      <c r="CT203" s="38"/>
      <c r="CU203" s="38"/>
      <c r="CV203" s="38"/>
      <c r="CW203" s="38"/>
      <c r="CX203" s="38"/>
      <c r="CY203" s="38"/>
      <c r="CZ203" s="38"/>
      <c r="DA203" s="38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</row>
    <row r="204" spans="1:115" s="5" customFormat="1" ht="10">
      <c r="A204" s="3"/>
      <c r="B204" s="138">
        <v>199</v>
      </c>
      <c r="C204" s="19"/>
      <c r="D204" s="28"/>
      <c r="E204" s="16"/>
      <c r="F204" s="2"/>
      <c r="G204" s="2"/>
      <c r="H204" s="141"/>
      <c r="I204" s="44"/>
      <c r="J204" s="20">
        <f t="shared" si="31"/>
        <v>0</v>
      </c>
      <c r="K204" s="42">
        <f t="shared" si="32"/>
        <v>0</v>
      </c>
      <c r="L204" s="13"/>
      <c r="M204" s="11" t="str">
        <f t="shared" si="33"/>
        <v/>
      </c>
      <c r="N204" s="132"/>
      <c r="O204" s="3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/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</row>
    <row r="205" spans="1:115" s="5" customFormat="1" ht="11" thickBot="1">
      <c r="A205" s="3"/>
      <c r="B205" s="138">
        <v>200</v>
      </c>
      <c r="C205" s="19"/>
      <c r="D205" s="28"/>
      <c r="E205" s="16"/>
      <c r="F205" s="2"/>
      <c r="G205" s="2"/>
      <c r="H205" s="141"/>
      <c r="I205" s="45"/>
      <c r="J205" s="21">
        <f t="shared" si="3"/>
        <v>0</v>
      </c>
      <c r="K205" s="43">
        <f t="shared" ref="K205" si="34">IF(L205="",I205*0.21,"")</f>
        <v>0</v>
      </c>
      <c r="L205" s="36"/>
      <c r="M205" s="22" t="str">
        <f t="shared" ref="M205" si="35">IF(L205="x",I205*0.09,"")</f>
        <v/>
      </c>
      <c r="N205" s="21"/>
      <c r="O205" s="3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/>
      <c r="CT205" s="38"/>
      <c r="CU205" s="38"/>
      <c r="CV205" s="38"/>
      <c r="CW205" s="38"/>
      <c r="CX205" s="38"/>
      <c r="CY205" s="38"/>
      <c r="CZ205" s="38"/>
      <c r="DA205" s="38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</row>
    <row r="206" spans="1:115" ht="13" thickTop="1"/>
    <row r="209" spans="7:10">
      <c r="G209" s="34"/>
    </row>
    <row r="214" spans="7:10">
      <c r="J214" s="35"/>
    </row>
  </sheetData>
  <mergeCells count="1">
    <mergeCell ref="L2:L4"/>
  </mergeCells>
  <phoneticPr fontId="2" type="noConversion"/>
  <conditionalFormatting sqref="I6:I205">
    <cfRule type="expression" dxfId="57" priority="3">
      <formula>IF(AND(E6="",I6&lt;&gt;""),TRUE,FALSE)</formula>
    </cfRule>
  </conditionalFormatting>
  <dataValidations count="2">
    <dataValidation type="whole" allowBlank="1" showInputMessage="1" showErrorMessage="1" sqref="E6:E205">
      <formula1>1</formula1>
      <formula2>4</formula2>
    </dataValidation>
    <dataValidation type="list" allowBlank="1" showInputMessage="1" showErrorMessage="1" sqref="H6:H205">
      <formula1>$Q$2:$Q$4</formula1>
    </dataValidation>
  </dataValidations>
  <pageMargins left="0.75000000000000011" right="0.75000000000000011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07"/>
  <sheetViews>
    <sheetView zoomScale="125" workbookViewId="0">
      <pane ySplit="5" topLeftCell="A6" activePane="bottomLeft" state="frozen"/>
      <selection activeCell="E43" sqref="E43"/>
      <selection pane="bottomLeft" activeCell="K6" sqref="K6"/>
    </sheetView>
  </sheetViews>
  <sheetFormatPr baseColWidth="10" defaultColWidth="8.83203125" defaultRowHeight="12" x14ac:dyDescent="0"/>
  <cols>
    <col min="1" max="2" width="3" style="1" customWidth="1"/>
    <col min="3" max="3" width="9.1640625" style="1" bestFit="1" customWidth="1"/>
    <col min="4" max="4" width="9.1640625" style="1" customWidth="1"/>
    <col min="5" max="5" width="26.83203125" style="1" customWidth="1"/>
    <col min="6" max="6" width="21.83203125" style="1" customWidth="1"/>
    <col min="7" max="7" width="13" style="1" bestFit="1" customWidth="1"/>
    <col min="8" max="8" width="12.5" style="1" customWidth="1"/>
    <col min="9" max="9" width="11.83203125" style="1" customWidth="1"/>
    <col min="10" max="10" width="3.1640625" style="1" customWidth="1"/>
    <col min="11" max="11" width="8.33203125" style="1" bestFit="1" customWidth="1"/>
    <col min="12" max="16384" width="8.83203125" style="1"/>
  </cols>
  <sheetData>
    <row r="1" spans="2:11">
      <c r="C1" s="3"/>
      <c r="D1" s="3"/>
    </row>
    <row r="2" spans="2:11">
      <c r="C2" s="3"/>
      <c r="D2" s="3"/>
      <c r="J2" s="145" t="s">
        <v>16</v>
      </c>
    </row>
    <row r="3" spans="2:11" ht="13" thickBot="1">
      <c r="C3" s="3"/>
      <c r="D3" s="3"/>
      <c r="G3" s="47" t="s">
        <v>22</v>
      </c>
      <c r="H3" s="47" t="s">
        <v>22</v>
      </c>
      <c r="I3" s="47" t="s">
        <v>22</v>
      </c>
      <c r="J3" s="145"/>
      <c r="K3" s="47" t="s">
        <v>22</v>
      </c>
    </row>
    <row r="4" spans="2:11" ht="16" customHeight="1" thickBot="1">
      <c r="B4" s="12" t="s">
        <v>36</v>
      </c>
      <c r="D4" s="12"/>
      <c r="G4" s="63">
        <f>SUM($G$6:$G$505)</f>
        <v>380</v>
      </c>
      <c r="H4" s="67">
        <f>SUM($H$6:$H$505)</f>
        <v>455</v>
      </c>
      <c r="I4" s="64">
        <f>SUM($I$6:$I$505)</f>
        <v>71.400000000000006</v>
      </c>
      <c r="J4" s="146"/>
      <c r="K4" s="75">
        <f>SUM($K$6:$K$505)</f>
        <v>3.5999999999999996</v>
      </c>
    </row>
    <row r="5" spans="2:11" ht="13" thickBot="1">
      <c r="B5" s="134" t="s">
        <v>3</v>
      </c>
      <c r="C5" s="51" t="s">
        <v>4</v>
      </c>
      <c r="D5" s="51" t="s">
        <v>9</v>
      </c>
      <c r="E5" s="52" t="s">
        <v>0</v>
      </c>
      <c r="F5" s="52" t="s">
        <v>6</v>
      </c>
      <c r="G5" s="65" t="s">
        <v>11</v>
      </c>
      <c r="H5" s="68" t="s">
        <v>10</v>
      </c>
      <c r="I5" s="66" t="s">
        <v>13</v>
      </c>
      <c r="J5" s="54"/>
      <c r="K5" s="76" t="s">
        <v>17</v>
      </c>
    </row>
    <row r="6" spans="2:11">
      <c r="B6" s="135">
        <v>1</v>
      </c>
      <c r="C6" s="139">
        <v>43466</v>
      </c>
      <c r="D6" s="17">
        <v>1</v>
      </c>
      <c r="E6" s="25" t="s">
        <v>52</v>
      </c>
      <c r="F6" s="26" t="s">
        <v>55</v>
      </c>
      <c r="G6" s="69">
        <v>40</v>
      </c>
      <c r="H6" s="72">
        <f t="shared" ref="H6:H505" si="0">IF(J6="x",G6+K6,G6+I6)</f>
        <v>43.6</v>
      </c>
      <c r="I6" s="14" t="str">
        <f>IF(J6="",G6*21%,"")</f>
        <v/>
      </c>
      <c r="J6" s="6" t="s">
        <v>20</v>
      </c>
      <c r="K6" s="73">
        <f>IF(J6="","",G6*9%)</f>
        <v>3.5999999999999996</v>
      </c>
    </row>
    <row r="7" spans="2:11">
      <c r="B7" s="135">
        <v>2</v>
      </c>
      <c r="C7" s="139">
        <v>43498</v>
      </c>
      <c r="D7" s="17">
        <v>1</v>
      </c>
      <c r="E7" s="25" t="s">
        <v>53</v>
      </c>
      <c r="F7" s="26" t="s">
        <v>56</v>
      </c>
      <c r="G7" s="69">
        <v>140</v>
      </c>
      <c r="H7" s="73">
        <f t="shared" si="0"/>
        <v>169.4</v>
      </c>
      <c r="I7" s="14">
        <f t="shared" ref="I7:I10" si="1">IF(J7="",G7*21%,"")</f>
        <v>29.4</v>
      </c>
      <c r="J7" s="6"/>
      <c r="K7" s="73" t="str">
        <f t="shared" ref="K7:K10" si="2">IF(J7="","",G7*9%)</f>
        <v/>
      </c>
    </row>
    <row r="8" spans="2:11" s="33" customFormat="1">
      <c r="B8" s="135">
        <v>3</v>
      </c>
      <c r="C8" s="139">
        <v>43527</v>
      </c>
      <c r="D8" s="17">
        <v>1</v>
      </c>
      <c r="E8" s="25" t="s">
        <v>54</v>
      </c>
      <c r="F8" s="26" t="s">
        <v>57</v>
      </c>
      <c r="G8" s="69">
        <v>200</v>
      </c>
      <c r="H8" s="73">
        <f t="shared" si="0"/>
        <v>242</v>
      </c>
      <c r="I8" s="14">
        <f t="shared" si="1"/>
        <v>42</v>
      </c>
      <c r="J8" s="6"/>
      <c r="K8" s="73" t="str">
        <f t="shared" si="2"/>
        <v/>
      </c>
    </row>
    <row r="9" spans="2:11" s="33" customFormat="1">
      <c r="B9" s="135">
        <v>4</v>
      </c>
      <c r="C9" s="139"/>
      <c r="D9" s="17"/>
      <c r="E9" s="25"/>
      <c r="F9" s="26"/>
      <c r="G9" s="69"/>
      <c r="H9" s="73">
        <f t="shared" si="0"/>
        <v>0</v>
      </c>
      <c r="I9" s="14">
        <f t="shared" si="1"/>
        <v>0</v>
      </c>
      <c r="J9" s="6"/>
      <c r="K9" s="73" t="str">
        <f t="shared" si="2"/>
        <v/>
      </c>
    </row>
    <row r="10" spans="2:11" s="33" customFormat="1">
      <c r="B10" s="135">
        <v>5</v>
      </c>
      <c r="C10" s="139"/>
      <c r="D10" s="17"/>
      <c r="E10" s="25"/>
      <c r="F10" s="26"/>
      <c r="G10" s="69"/>
      <c r="H10" s="73">
        <f t="shared" si="0"/>
        <v>0</v>
      </c>
      <c r="I10" s="14">
        <f t="shared" si="1"/>
        <v>0</v>
      </c>
      <c r="J10" s="6"/>
      <c r="K10" s="73" t="str">
        <f t="shared" si="2"/>
        <v/>
      </c>
    </row>
    <row r="11" spans="2:11" s="33" customFormat="1">
      <c r="B11" s="135">
        <v>6</v>
      </c>
      <c r="C11" s="139"/>
      <c r="D11" s="17"/>
      <c r="E11" s="25"/>
      <c r="F11" s="26"/>
      <c r="G11" s="69"/>
      <c r="H11" s="73">
        <f t="shared" ref="H11:H479" si="3">IF(J11="x",G11+K11,G11+I11)</f>
        <v>0</v>
      </c>
      <c r="I11" s="14">
        <f t="shared" ref="I11:I479" si="4">IF(J11="",G11*21%,"")</f>
        <v>0</v>
      </c>
      <c r="J11" s="6"/>
      <c r="K11" s="73" t="str">
        <f t="shared" ref="K11:K479" si="5">IF(J11="","",G11*9%)</f>
        <v/>
      </c>
    </row>
    <row r="12" spans="2:11" s="33" customFormat="1">
      <c r="B12" s="135">
        <v>7</v>
      </c>
      <c r="C12" s="139"/>
      <c r="D12" s="17"/>
      <c r="E12" s="25"/>
      <c r="F12" s="26"/>
      <c r="G12" s="69"/>
      <c r="H12" s="73">
        <f t="shared" si="3"/>
        <v>0</v>
      </c>
      <c r="I12" s="14">
        <f t="shared" si="4"/>
        <v>0</v>
      </c>
      <c r="J12" s="6"/>
      <c r="K12" s="73" t="str">
        <f t="shared" si="5"/>
        <v/>
      </c>
    </row>
    <row r="13" spans="2:11" s="33" customFormat="1">
      <c r="B13" s="135">
        <v>8</v>
      </c>
      <c r="C13" s="139"/>
      <c r="D13" s="17"/>
      <c r="E13" s="25"/>
      <c r="F13" s="26"/>
      <c r="G13" s="69"/>
      <c r="H13" s="73">
        <f t="shared" si="3"/>
        <v>0</v>
      </c>
      <c r="I13" s="14">
        <f t="shared" si="4"/>
        <v>0</v>
      </c>
      <c r="J13" s="6"/>
      <c r="K13" s="73" t="str">
        <f t="shared" si="5"/>
        <v/>
      </c>
    </row>
    <row r="14" spans="2:11" s="33" customFormat="1">
      <c r="B14" s="135">
        <v>9</v>
      </c>
      <c r="C14" s="139"/>
      <c r="D14" s="17"/>
      <c r="E14" s="25"/>
      <c r="F14" s="26"/>
      <c r="G14" s="69"/>
      <c r="H14" s="73">
        <f t="shared" si="3"/>
        <v>0</v>
      </c>
      <c r="I14" s="14">
        <f t="shared" si="4"/>
        <v>0</v>
      </c>
      <c r="J14" s="6"/>
      <c r="K14" s="73" t="str">
        <f t="shared" si="5"/>
        <v/>
      </c>
    </row>
    <row r="15" spans="2:11" s="33" customFormat="1">
      <c r="B15" s="135">
        <v>10</v>
      </c>
      <c r="C15" s="139"/>
      <c r="D15" s="17"/>
      <c r="E15" s="25"/>
      <c r="F15" s="26"/>
      <c r="G15" s="69"/>
      <c r="H15" s="73">
        <f t="shared" si="3"/>
        <v>0</v>
      </c>
      <c r="I15" s="14">
        <f t="shared" si="4"/>
        <v>0</v>
      </c>
      <c r="J15" s="6"/>
      <c r="K15" s="73" t="str">
        <f t="shared" si="5"/>
        <v/>
      </c>
    </row>
    <row r="16" spans="2:11" s="33" customFormat="1">
      <c r="B16" s="135">
        <v>11</v>
      </c>
      <c r="C16" s="139"/>
      <c r="D16" s="17"/>
      <c r="E16" s="25"/>
      <c r="F16" s="26"/>
      <c r="G16" s="69"/>
      <c r="H16" s="73">
        <f t="shared" si="3"/>
        <v>0</v>
      </c>
      <c r="I16" s="14">
        <f t="shared" si="4"/>
        <v>0</v>
      </c>
      <c r="J16" s="6"/>
      <c r="K16" s="73" t="str">
        <f t="shared" si="5"/>
        <v/>
      </c>
    </row>
    <row r="17" spans="2:11" s="33" customFormat="1">
      <c r="B17" s="135">
        <v>12</v>
      </c>
      <c r="C17" s="139"/>
      <c r="D17" s="17"/>
      <c r="E17" s="25"/>
      <c r="F17" s="26"/>
      <c r="G17" s="69"/>
      <c r="H17" s="73">
        <f t="shared" si="3"/>
        <v>0</v>
      </c>
      <c r="I17" s="14">
        <f t="shared" si="4"/>
        <v>0</v>
      </c>
      <c r="J17" s="6"/>
      <c r="K17" s="73" t="str">
        <f t="shared" si="5"/>
        <v/>
      </c>
    </row>
    <row r="18" spans="2:11" s="33" customFormat="1">
      <c r="B18" s="135">
        <v>13</v>
      </c>
      <c r="C18" s="139"/>
      <c r="D18" s="17"/>
      <c r="E18" s="25"/>
      <c r="F18" s="26"/>
      <c r="G18" s="69"/>
      <c r="H18" s="73">
        <f t="shared" si="3"/>
        <v>0</v>
      </c>
      <c r="I18" s="14">
        <f t="shared" si="4"/>
        <v>0</v>
      </c>
      <c r="J18" s="6"/>
      <c r="K18" s="73" t="str">
        <f t="shared" si="5"/>
        <v/>
      </c>
    </row>
    <row r="19" spans="2:11">
      <c r="B19" s="135">
        <v>14</v>
      </c>
      <c r="C19" s="139"/>
      <c r="D19" s="17"/>
      <c r="E19" s="25"/>
      <c r="F19" s="26"/>
      <c r="G19" s="69"/>
      <c r="H19" s="73">
        <f t="shared" si="3"/>
        <v>0</v>
      </c>
      <c r="I19" s="14">
        <f t="shared" si="4"/>
        <v>0</v>
      </c>
      <c r="J19" s="6"/>
      <c r="K19" s="73" t="str">
        <f t="shared" si="5"/>
        <v/>
      </c>
    </row>
    <row r="20" spans="2:11">
      <c r="B20" s="135">
        <v>15</v>
      </c>
      <c r="C20" s="139"/>
      <c r="D20" s="17"/>
      <c r="E20" s="25"/>
      <c r="F20" s="26"/>
      <c r="G20" s="69"/>
      <c r="H20" s="73">
        <f t="shared" si="3"/>
        <v>0</v>
      </c>
      <c r="I20" s="14">
        <f t="shared" si="4"/>
        <v>0</v>
      </c>
      <c r="J20" s="6"/>
      <c r="K20" s="73" t="str">
        <f t="shared" si="5"/>
        <v/>
      </c>
    </row>
    <row r="21" spans="2:11" s="33" customFormat="1">
      <c r="B21" s="135">
        <v>16</v>
      </c>
      <c r="C21" s="139"/>
      <c r="D21" s="17"/>
      <c r="E21" s="25"/>
      <c r="F21" s="26"/>
      <c r="G21" s="69"/>
      <c r="H21" s="73">
        <f t="shared" si="3"/>
        <v>0</v>
      </c>
      <c r="I21" s="14">
        <f t="shared" si="4"/>
        <v>0</v>
      </c>
      <c r="J21" s="6"/>
      <c r="K21" s="73" t="str">
        <f t="shared" si="5"/>
        <v/>
      </c>
    </row>
    <row r="22" spans="2:11" s="33" customFormat="1">
      <c r="B22" s="135">
        <v>17</v>
      </c>
      <c r="C22" s="139"/>
      <c r="D22" s="17"/>
      <c r="E22" s="25"/>
      <c r="F22" s="26"/>
      <c r="G22" s="69"/>
      <c r="H22" s="73">
        <f t="shared" si="3"/>
        <v>0</v>
      </c>
      <c r="I22" s="14">
        <f t="shared" si="4"/>
        <v>0</v>
      </c>
      <c r="J22" s="6"/>
      <c r="K22" s="73" t="str">
        <f t="shared" si="5"/>
        <v/>
      </c>
    </row>
    <row r="23" spans="2:11" s="33" customFormat="1">
      <c r="B23" s="135">
        <v>18</v>
      </c>
      <c r="C23" s="139"/>
      <c r="D23" s="17"/>
      <c r="E23" s="25"/>
      <c r="F23" s="26"/>
      <c r="G23" s="69"/>
      <c r="H23" s="73">
        <f t="shared" si="3"/>
        <v>0</v>
      </c>
      <c r="I23" s="14">
        <f t="shared" si="4"/>
        <v>0</v>
      </c>
      <c r="J23" s="6"/>
      <c r="K23" s="73" t="str">
        <f t="shared" si="5"/>
        <v/>
      </c>
    </row>
    <row r="24" spans="2:11" s="33" customFormat="1">
      <c r="B24" s="135">
        <v>19</v>
      </c>
      <c r="C24" s="139"/>
      <c r="D24" s="17"/>
      <c r="E24" s="25"/>
      <c r="F24" s="26"/>
      <c r="G24" s="69"/>
      <c r="H24" s="73">
        <f t="shared" si="3"/>
        <v>0</v>
      </c>
      <c r="I24" s="14">
        <f t="shared" si="4"/>
        <v>0</v>
      </c>
      <c r="J24" s="6"/>
      <c r="K24" s="73" t="str">
        <f t="shared" si="5"/>
        <v/>
      </c>
    </row>
    <row r="25" spans="2:11" s="33" customFormat="1">
      <c r="B25" s="135">
        <v>20</v>
      </c>
      <c r="C25" s="139"/>
      <c r="D25" s="17"/>
      <c r="E25" s="25"/>
      <c r="F25" s="26"/>
      <c r="G25" s="69"/>
      <c r="H25" s="73">
        <f t="shared" si="3"/>
        <v>0</v>
      </c>
      <c r="I25" s="14">
        <f t="shared" si="4"/>
        <v>0</v>
      </c>
      <c r="J25" s="6"/>
      <c r="K25" s="73" t="str">
        <f t="shared" si="5"/>
        <v/>
      </c>
    </row>
    <row r="26" spans="2:11" s="33" customFormat="1">
      <c r="B26" s="135">
        <v>21</v>
      </c>
      <c r="C26" s="139"/>
      <c r="D26" s="17"/>
      <c r="E26" s="25"/>
      <c r="F26" s="26"/>
      <c r="G26" s="69"/>
      <c r="H26" s="73">
        <f t="shared" si="3"/>
        <v>0</v>
      </c>
      <c r="I26" s="14">
        <f t="shared" si="4"/>
        <v>0</v>
      </c>
      <c r="J26" s="6"/>
      <c r="K26" s="73" t="str">
        <f t="shared" si="5"/>
        <v/>
      </c>
    </row>
    <row r="27" spans="2:11" s="33" customFormat="1">
      <c r="B27" s="135">
        <v>22</v>
      </c>
      <c r="C27" s="139"/>
      <c r="D27" s="17"/>
      <c r="E27" s="25"/>
      <c r="F27" s="26"/>
      <c r="G27" s="69"/>
      <c r="H27" s="73">
        <f t="shared" si="3"/>
        <v>0</v>
      </c>
      <c r="I27" s="14">
        <f t="shared" si="4"/>
        <v>0</v>
      </c>
      <c r="J27" s="6"/>
      <c r="K27" s="73" t="str">
        <f t="shared" si="5"/>
        <v/>
      </c>
    </row>
    <row r="28" spans="2:11">
      <c r="B28" s="135">
        <v>23</v>
      </c>
      <c r="C28" s="139"/>
      <c r="D28" s="17"/>
      <c r="E28" s="25"/>
      <c r="F28" s="26"/>
      <c r="G28" s="69"/>
      <c r="H28" s="73">
        <f t="shared" si="3"/>
        <v>0</v>
      </c>
      <c r="I28" s="14">
        <f t="shared" si="4"/>
        <v>0</v>
      </c>
      <c r="J28" s="6"/>
      <c r="K28" s="73" t="str">
        <f t="shared" si="5"/>
        <v/>
      </c>
    </row>
    <row r="29" spans="2:11">
      <c r="B29" s="135">
        <v>24</v>
      </c>
      <c r="C29" s="139"/>
      <c r="D29" s="17"/>
      <c r="E29" s="25"/>
      <c r="F29" s="26"/>
      <c r="G29" s="69"/>
      <c r="H29" s="73">
        <f t="shared" si="3"/>
        <v>0</v>
      </c>
      <c r="I29" s="14">
        <f t="shared" si="4"/>
        <v>0</v>
      </c>
      <c r="J29" s="6"/>
      <c r="K29" s="73" t="str">
        <f t="shared" si="5"/>
        <v/>
      </c>
    </row>
    <row r="30" spans="2:11" s="33" customFormat="1">
      <c r="B30" s="135">
        <v>25</v>
      </c>
      <c r="C30" s="139"/>
      <c r="D30" s="17"/>
      <c r="E30" s="25"/>
      <c r="F30" s="26"/>
      <c r="G30" s="69"/>
      <c r="H30" s="73">
        <f t="shared" si="3"/>
        <v>0</v>
      </c>
      <c r="I30" s="14">
        <f t="shared" si="4"/>
        <v>0</v>
      </c>
      <c r="J30" s="6"/>
      <c r="K30" s="73" t="str">
        <f t="shared" si="5"/>
        <v/>
      </c>
    </row>
    <row r="31" spans="2:11" s="33" customFormat="1">
      <c r="B31" s="135">
        <v>26</v>
      </c>
      <c r="C31" s="139"/>
      <c r="D31" s="17"/>
      <c r="E31" s="25"/>
      <c r="F31" s="26"/>
      <c r="G31" s="69"/>
      <c r="H31" s="73">
        <f t="shared" si="3"/>
        <v>0</v>
      </c>
      <c r="I31" s="14">
        <f t="shared" si="4"/>
        <v>0</v>
      </c>
      <c r="J31" s="6"/>
      <c r="K31" s="73" t="str">
        <f t="shared" si="5"/>
        <v/>
      </c>
    </row>
    <row r="32" spans="2:11" s="33" customFormat="1">
      <c r="B32" s="135">
        <v>27</v>
      </c>
      <c r="C32" s="139"/>
      <c r="D32" s="17"/>
      <c r="E32" s="25"/>
      <c r="F32" s="26"/>
      <c r="G32" s="69"/>
      <c r="H32" s="73">
        <f t="shared" si="3"/>
        <v>0</v>
      </c>
      <c r="I32" s="14">
        <f t="shared" si="4"/>
        <v>0</v>
      </c>
      <c r="J32" s="6"/>
      <c r="K32" s="73" t="str">
        <f t="shared" si="5"/>
        <v/>
      </c>
    </row>
    <row r="33" spans="2:11" s="33" customFormat="1">
      <c r="B33" s="135">
        <v>28</v>
      </c>
      <c r="C33" s="139"/>
      <c r="D33" s="17"/>
      <c r="E33" s="25"/>
      <c r="F33" s="26"/>
      <c r="G33" s="69"/>
      <c r="H33" s="73">
        <f t="shared" si="3"/>
        <v>0</v>
      </c>
      <c r="I33" s="14">
        <f t="shared" si="4"/>
        <v>0</v>
      </c>
      <c r="J33" s="6"/>
      <c r="K33" s="73" t="str">
        <f t="shared" si="5"/>
        <v/>
      </c>
    </row>
    <row r="34" spans="2:11" s="33" customFormat="1">
      <c r="B34" s="135">
        <v>29</v>
      </c>
      <c r="C34" s="139"/>
      <c r="D34" s="17"/>
      <c r="E34" s="25"/>
      <c r="F34" s="26"/>
      <c r="G34" s="69"/>
      <c r="H34" s="73">
        <f t="shared" si="3"/>
        <v>0</v>
      </c>
      <c r="I34" s="14">
        <f t="shared" si="4"/>
        <v>0</v>
      </c>
      <c r="J34" s="6"/>
      <c r="K34" s="73" t="str">
        <f t="shared" si="5"/>
        <v/>
      </c>
    </row>
    <row r="35" spans="2:11" s="33" customFormat="1">
      <c r="B35" s="135">
        <v>30</v>
      </c>
      <c r="C35" s="139"/>
      <c r="D35" s="17"/>
      <c r="E35" s="25"/>
      <c r="F35" s="26"/>
      <c r="G35" s="69"/>
      <c r="H35" s="73">
        <f t="shared" si="3"/>
        <v>0</v>
      </c>
      <c r="I35" s="14">
        <f t="shared" si="4"/>
        <v>0</v>
      </c>
      <c r="J35" s="6"/>
      <c r="K35" s="73" t="str">
        <f t="shared" si="5"/>
        <v/>
      </c>
    </row>
    <row r="36" spans="2:11" s="33" customFormat="1">
      <c r="B36" s="135">
        <v>31</v>
      </c>
      <c r="C36" s="139"/>
      <c r="D36" s="17"/>
      <c r="E36" s="25"/>
      <c r="F36" s="26"/>
      <c r="G36" s="69"/>
      <c r="H36" s="73">
        <f t="shared" si="3"/>
        <v>0</v>
      </c>
      <c r="I36" s="14">
        <f t="shared" si="4"/>
        <v>0</v>
      </c>
      <c r="J36" s="6"/>
      <c r="K36" s="73" t="str">
        <f t="shared" si="5"/>
        <v/>
      </c>
    </row>
    <row r="37" spans="2:11">
      <c r="B37" s="135">
        <v>32</v>
      </c>
      <c r="C37" s="139"/>
      <c r="D37" s="17"/>
      <c r="E37" s="25"/>
      <c r="F37" s="26"/>
      <c r="G37" s="69"/>
      <c r="H37" s="73">
        <f t="shared" si="3"/>
        <v>0</v>
      </c>
      <c r="I37" s="14">
        <f t="shared" si="4"/>
        <v>0</v>
      </c>
      <c r="J37" s="6"/>
      <c r="K37" s="73" t="str">
        <f t="shared" si="5"/>
        <v/>
      </c>
    </row>
    <row r="38" spans="2:11">
      <c r="B38" s="135">
        <v>33</v>
      </c>
      <c r="C38" s="139"/>
      <c r="D38" s="17"/>
      <c r="E38" s="25"/>
      <c r="F38" s="26"/>
      <c r="G38" s="69"/>
      <c r="H38" s="73">
        <f t="shared" si="3"/>
        <v>0</v>
      </c>
      <c r="I38" s="14">
        <f t="shared" si="4"/>
        <v>0</v>
      </c>
      <c r="J38" s="6"/>
      <c r="K38" s="73" t="str">
        <f t="shared" si="5"/>
        <v/>
      </c>
    </row>
    <row r="39" spans="2:11" s="33" customFormat="1">
      <c r="B39" s="135">
        <v>34</v>
      </c>
      <c r="C39" s="139"/>
      <c r="D39" s="17"/>
      <c r="E39" s="25"/>
      <c r="F39" s="26"/>
      <c r="G39" s="69"/>
      <c r="H39" s="73">
        <f t="shared" si="3"/>
        <v>0</v>
      </c>
      <c r="I39" s="14">
        <f t="shared" si="4"/>
        <v>0</v>
      </c>
      <c r="J39" s="6"/>
      <c r="K39" s="73" t="str">
        <f t="shared" si="5"/>
        <v/>
      </c>
    </row>
    <row r="40" spans="2:11" s="33" customFormat="1">
      <c r="B40" s="135">
        <v>35</v>
      </c>
      <c r="C40" s="139"/>
      <c r="D40" s="17"/>
      <c r="E40" s="25"/>
      <c r="F40" s="26"/>
      <c r="G40" s="69"/>
      <c r="H40" s="73">
        <f t="shared" si="3"/>
        <v>0</v>
      </c>
      <c r="I40" s="14">
        <f t="shared" si="4"/>
        <v>0</v>
      </c>
      <c r="J40" s="6"/>
      <c r="K40" s="73" t="str">
        <f t="shared" si="5"/>
        <v/>
      </c>
    </row>
    <row r="41" spans="2:11" s="33" customFormat="1">
      <c r="B41" s="135">
        <v>36</v>
      </c>
      <c r="C41" s="139"/>
      <c r="D41" s="17"/>
      <c r="E41" s="25"/>
      <c r="F41" s="26"/>
      <c r="G41" s="69"/>
      <c r="H41" s="73">
        <f t="shared" si="3"/>
        <v>0</v>
      </c>
      <c r="I41" s="14">
        <f t="shared" si="4"/>
        <v>0</v>
      </c>
      <c r="J41" s="6"/>
      <c r="K41" s="73" t="str">
        <f t="shared" si="5"/>
        <v/>
      </c>
    </row>
    <row r="42" spans="2:11" s="33" customFormat="1">
      <c r="B42" s="135">
        <v>37</v>
      </c>
      <c r="C42" s="139"/>
      <c r="D42" s="17"/>
      <c r="E42" s="25"/>
      <c r="F42" s="26"/>
      <c r="G42" s="69"/>
      <c r="H42" s="73">
        <f t="shared" si="3"/>
        <v>0</v>
      </c>
      <c r="I42" s="14">
        <f t="shared" si="4"/>
        <v>0</v>
      </c>
      <c r="J42" s="6"/>
      <c r="K42" s="73" t="str">
        <f t="shared" si="5"/>
        <v/>
      </c>
    </row>
    <row r="43" spans="2:11" s="33" customFormat="1">
      <c r="B43" s="135">
        <v>38</v>
      </c>
      <c r="C43" s="139"/>
      <c r="D43" s="17"/>
      <c r="E43" s="25"/>
      <c r="F43" s="26"/>
      <c r="G43" s="69"/>
      <c r="H43" s="73">
        <f t="shared" si="3"/>
        <v>0</v>
      </c>
      <c r="I43" s="14">
        <f t="shared" si="4"/>
        <v>0</v>
      </c>
      <c r="J43" s="6"/>
      <c r="K43" s="73" t="str">
        <f t="shared" si="5"/>
        <v/>
      </c>
    </row>
    <row r="44" spans="2:11" s="33" customFormat="1">
      <c r="B44" s="135">
        <v>39</v>
      </c>
      <c r="C44" s="139"/>
      <c r="D44" s="17"/>
      <c r="E44" s="25"/>
      <c r="F44" s="26"/>
      <c r="G44" s="69"/>
      <c r="H44" s="73">
        <f t="shared" si="3"/>
        <v>0</v>
      </c>
      <c r="I44" s="14">
        <f t="shared" si="4"/>
        <v>0</v>
      </c>
      <c r="J44" s="6"/>
      <c r="K44" s="73" t="str">
        <f t="shared" si="5"/>
        <v/>
      </c>
    </row>
    <row r="45" spans="2:11" s="33" customFormat="1">
      <c r="B45" s="135">
        <v>40</v>
      </c>
      <c r="C45" s="139"/>
      <c r="D45" s="17"/>
      <c r="E45" s="25"/>
      <c r="F45" s="26"/>
      <c r="G45" s="69"/>
      <c r="H45" s="73">
        <f t="shared" si="3"/>
        <v>0</v>
      </c>
      <c r="I45" s="14">
        <f t="shared" si="4"/>
        <v>0</v>
      </c>
      <c r="J45" s="6"/>
      <c r="K45" s="73" t="str">
        <f t="shared" si="5"/>
        <v/>
      </c>
    </row>
    <row r="46" spans="2:11">
      <c r="B46" s="135">
        <v>41</v>
      </c>
      <c r="C46" s="139"/>
      <c r="D46" s="17"/>
      <c r="E46" s="25"/>
      <c r="F46" s="26"/>
      <c r="G46" s="69"/>
      <c r="H46" s="73">
        <f t="shared" si="3"/>
        <v>0</v>
      </c>
      <c r="I46" s="14">
        <f t="shared" si="4"/>
        <v>0</v>
      </c>
      <c r="J46" s="6"/>
      <c r="K46" s="73" t="str">
        <f t="shared" si="5"/>
        <v/>
      </c>
    </row>
    <row r="47" spans="2:11">
      <c r="B47" s="135">
        <v>42</v>
      </c>
      <c r="C47" s="139"/>
      <c r="D47" s="17"/>
      <c r="E47" s="25"/>
      <c r="F47" s="26"/>
      <c r="G47" s="69"/>
      <c r="H47" s="73">
        <f t="shared" si="3"/>
        <v>0</v>
      </c>
      <c r="I47" s="14">
        <f t="shared" si="4"/>
        <v>0</v>
      </c>
      <c r="J47" s="6"/>
      <c r="K47" s="73" t="str">
        <f t="shared" si="5"/>
        <v/>
      </c>
    </row>
    <row r="48" spans="2:11" s="33" customFormat="1">
      <c r="B48" s="135">
        <v>43</v>
      </c>
      <c r="C48" s="139"/>
      <c r="D48" s="17"/>
      <c r="E48" s="25"/>
      <c r="F48" s="26"/>
      <c r="G48" s="69"/>
      <c r="H48" s="73">
        <f t="shared" si="3"/>
        <v>0</v>
      </c>
      <c r="I48" s="14">
        <f t="shared" si="4"/>
        <v>0</v>
      </c>
      <c r="J48" s="6"/>
      <c r="K48" s="73" t="str">
        <f t="shared" si="5"/>
        <v/>
      </c>
    </row>
    <row r="49" spans="2:11" s="33" customFormat="1">
      <c r="B49" s="135">
        <v>44</v>
      </c>
      <c r="C49" s="139"/>
      <c r="D49" s="17"/>
      <c r="E49" s="25"/>
      <c r="F49" s="26"/>
      <c r="G49" s="69"/>
      <c r="H49" s="73">
        <f t="shared" si="3"/>
        <v>0</v>
      </c>
      <c r="I49" s="14">
        <f t="shared" si="4"/>
        <v>0</v>
      </c>
      <c r="J49" s="6"/>
      <c r="K49" s="73" t="str">
        <f t="shared" si="5"/>
        <v/>
      </c>
    </row>
    <row r="50" spans="2:11" s="33" customFormat="1">
      <c r="B50" s="135">
        <v>45</v>
      </c>
      <c r="C50" s="139"/>
      <c r="D50" s="17"/>
      <c r="E50" s="25"/>
      <c r="F50" s="26"/>
      <c r="G50" s="69"/>
      <c r="H50" s="73">
        <f t="shared" si="3"/>
        <v>0</v>
      </c>
      <c r="I50" s="14">
        <f t="shared" si="4"/>
        <v>0</v>
      </c>
      <c r="J50" s="6"/>
      <c r="K50" s="73" t="str">
        <f t="shared" si="5"/>
        <v/>
      </c>
    </row>
    <row r="51" spans="2:11" s="33" customFormat="1">
      <c r="B51" s="135">
        <v>46</v>
      </c>
      <c r="C51" s="139"/>
      <c r="D51" s="17"/>
      <c r="E51" s="25"/>
      <c r="F51" s="26"/>
      <c r="G51" s="69"/>
      <c r="H51" s="73">
        <f t="shared" si="3"/>
        <v>0</v>
      </c>
      <c r="I51" s="14">
        <f t="shared" si="4"/>
        <v>0</v>
      </c>
      <c r="J51" s="6"/>
      <c r="K51" s="73" t="str">
        <f t="shared" si="5"/>
        <v/>
      </c>
    </row>
    <row r="52" spans="2:11" s="33" customFormat="1">
      <c r="B52" s="135">
        <v>47</v>
      </c>
      <c r="C52" s="139"/>
      <c r="D52" s="17"/>
      <c r="E52" s="25"/>
      <c r="F52" s="26"/>
      <c r="G52" s="69"/>
      <c r="H52" s="73">
        <f t="shared" si="3"/>
        <v>0</v>
      </c>
      <c r="I52" s="14">
        <f t="shared" si="4"/>
        <v>0</v>
      </c>
      <c r="J52" s="6"/>
      <c r="K52" s="73" t="str">
        <f t="shared" si="5"/>
        <v/>
      </c>
    </row>
    <row r="53" spans="2:11" s="33" customFormat="1">
      <c r="B53" s="135">
        <v>48</v>
      </c>
      <c r="C53" s="139"/>
      <c r="D53" s="17"/>
      <c r="E53" s="25"/>
      <c r="F53" s="26"/>
      <c r="G53" s="69"/>
      <c r="H53" s="73">
        <f t="shared" si="3"/>
        <v>0</v>
      </c>
      <c r="I53" s="14">
        <f t="shared" si="4"/>
        <v>0</v>
      </c>
      <c r="J53" s="6"/>
      <c r="K53" s="73" t="str">
        <f t="shared" si="5"/>
        <v/>
      </c>
    </row>
    <row r="54" spans="2:11" s="33" customFormat="1">
      <c r="B54" s="135">
        <v>49</v>
      </c>
      <c r="C54" s="139"/>
      <c r="D54" s="17"/>
      <c r="E54" s="25"/>
      <c r="F54" s="26"/>
      <c r="G54" s="69"/>
      <c r="H54" s="73">
        <f t="shared" si="3"/>
        <v>0</v>
      </c>
      <c r="I54" s="14">
        <f t="shared" si="4"/>
        <v>0</v>
      </c>
      <c r="J54" s="6"/>
      <c r="K54" s="73" t="str">
        <f t="shared" si="5"/>
        <v/>
      </c>
    </row>
    <row r="55" spans="2:11">
      <c r="B55" s="135">
        <v>50</v>
      </c>
      <c r="C55" s="139"/>
      <c r="D55" s="17"/>
      <c r="E55" s="25"/>
      <c r="F55" s="26"/>
      <c r="G55" s="69"/>
      <c r="H55" s="73">
        <f t="shared" si="3"/>
        <v>0</v>
      </c>
      <c r="I55" s="14">
        <f t="shared" si="4"/>
        <v>0</v>
      </c>
      <c r="J55" s="6"/>
      <c r="K55" s="73" t="str">
        <f t="shared" si="5"/>
        <v/>
      </c>
    </row>
    <row r="56" spans="2:11">
      <c r="B56" s="135">
        <v>51</v>
      </c>
      <c r="C56" s="139"/>
      <c r="D56" s="17"/>
      <c r="E56" s="25"/>
      <c r="F56" s="26"/>
      <c r="G56" s="69"/>
      <c r="H56" s="73">
        <f t="shared" si="3"/>
        <v>0</v>
      </c>
      <c r="I56" s="14">
        <f t="shared" si="4"/>
        <v>0</v>
      </c>
      <c r="J56" s="6"/>
      <c r="K56" s="73" t="str">
        <f t="shared" si="5"/>
        <v/>
      </c>
    </row>
    <row r="57" spans="2:11" s="33" customFormat="1">
      <c r="B57" s="135">
        <v>52</v>
      </c>
      <c r="C57" s="139"/>
      <c r="D57" s="17"/>
      <c r="E57" s="25"/>
      <c r="F57" s="26"/>
      <c r="G57" s="69"/>
      <c r="H57" s="73">
        <f t="shared" si="3"/>
        <v>0</v>
      </c>
      <c r="I57" s="14">
        <f t="shared" si="4"/>
        <v>0</v>
      </c>
      <c r="J57" s="6"/>
      <c r="K57" s="73" t="str">
        <f t="shared" si="5"/>
        <v/>
      </c>
    </row>
    <row r="58" spans="2:11" s="33" customFormat="1">
      <c r="B58" s="135">
        <v>53</v>
      </c>
      <c r="C58" s="139"/>
      <c r="D58" s="17"/>
      <c r="E58" s="25"/>
      <c r="F58" s="26"/>
      <c r="G58" s="69"/>
      <c r="H58" s="73">
        <f t="shared" si="3"/>
        <v>0</v>
      </c>
      <c r="I58" s="14">
        <f t="shared" si="4"/>
        <v>0</v>
      </c>
      <c r="J58" s="6"/>
      <c r="K58" s="73" t="str">
        <f t="shared" si="5"/>
        <v/>
      </c>
    </row>
    <row r="59" spans="2:11" s="33" customFormat="1">
      <c r="B59" s="135">
        <v>54</v>
      </c>
      <c r="C59" s="139"/>
      <c r="D59" s="17"/>
      <c r="E59" s="25"/>
      <c r="F59" s="26"/>
      <c r="G59" s="69"/>
      <c r="H59" s="73">
        <f t="shared" si="3"/>
        <v>0</v>
      </c>
      <c r="I59" s="14">
        <f t="shared" si="4"/>
        <v>0</v>
      </c>
      <c r="J59" s="6"/>
      <c r="K59" s="73" t="str">
        <f t="shared" si="5"/>
        <v/>
      </c>
    </row>
    <row r="60" spans="2:11" s="33" customFormat="1">
      <c r="B60" s="135">
        <v>55</v>
      </c>
      <c r="C60" s="139"/>
      <c r="D60" s="17"/>
      <c r="E60" s="25"/>
      <c r="F60" s="26"/>
      <c r="G60" s="69"/>
      <c r="H60" s="73">
        <f t="shared" si="3"/>
        <v>0</v>
      </c>
      <c r="I60" s="14">
        <f t="shared" si="4"/>
        <v>0</v>
      </c>
      <c r="J60" s="6"/>
      <c r="K60" s="73" t="str">
        <f t="shared" si="5"/>
        <v/>
      </c>
    </row>
    <row r="61" spans="2:11" s="33" customFormat="1">
      <c r="B61" s="135">
        <v>56</v>
      </c>
      <c r="C61" s="139"/>
      <c r="D61" s="17"/>
      <c r="E61" s="25"/>
      <c r="F61" s="26"/>
      <c r="G61" s="69"/>
      <c r="H61" s="73">
        <f t="shared" si="3"/>
        <v>0</v>
      </c>
      <c r="I61" s="14">
        <f t="shared" si="4"/>
        <v>0</v>
      </c>
      <c r="J61" s="6"/>
      <c r="K61" s="73" t="str">
        <f t="shared" si="5"/>
        <v/>
      </c>
    </row>
    <row r="62" spans="2:11" s="33" customFormat="1">
      <c r="B62" s="135">
        <v>57</v>
      </c>
      <c r="C62" s="139"/>
      <c r="D62" s="17"/>
      <c r="E62" s="25"/>
      <c r="F62" s="26"/>
      <c r="G62" s="69"/>
      <c r="H62" s="73">
        <f t="shared" si="3"/>
        <v>0</v>
      </c>
      <c r="I62" s="14">
        <f t="shared" si="4"/>
        <v>0</v>
      </c>
      <c r="J62" s="6"/>
      <c r="K62" s="73" t="str">
        <f t="shared" si="5"/>
        <v/>
      </c>
    </row>
    <row r="63" spans="2:11" s="33" customFormat="1">
      <c r="B63" s="135">
        <v>58</v>
      </c>
      <c r="C63" s="139"/>
      <c r="D63" s="17"/>
      <c r="E63" s="25"/>
      <c r="F63" s="26"/>
      <c r="G63" s="69"/>
      <c r="H63" s="73">
        <f t="shared" si="3"/>
        <v>0</v>
      </c>
      <c r="I63" s="14">
        <f t="shared" si="4"/>
        <v>0</v>
      </c>
      <c r="J63" s="6"/>
      <c r="K63" s="73" t="str">
        <f t="shared" si="5"/>
        <v/>
      </c>
    </row>
    <row r="64" spans="2:11">
      <c r="B64" s="135">
        <v>59</v>
      </c>
      <c r="C64" s="139"/>
      <c r="D64" s="17"/>
      <c r="E64" s="25"/>
      <c r="F64" s="26"/>
      <c r="G64" s="69"/>
      <c r="H64" s="73">
        <f t="shared" si="3"/>
        <v>0</v>
      </c>
      <c r="I64" s="14">
        <f t="shared" si="4"/>
        <v>0</v>
      </c>
      <c r="J64" s="6"/>
      <c r="K64" s="73" t="str">
        <f t="shared" si="5"/>
        <v/>
      </c>
    </row>
    <row r="65" spans="2:11">
      <c r="B65" s="135">
        <v>60</v>
      </c>
      <c r="C65" s="139"/>
      <c r="D65" s="17"/>
      <c r="E65" s="25"/>
      <c r="F65" s="26"/>
      <c r="G65" s="69"/>
      <c r="H65" s="73">
        <f t="shared" si="3"/>
        <v>0</v>
      </c>
      <c r="I65" s="14">
        <f t="shared" si="4"/>
        <v>0</v>
      </c>
      <c r="J65" s="6"/>
      <c r="K65" s="73" t="str">
        <f t="shared" si="5"/>
        <v/>
      </c>
    </row>
    <row r="66" spans="2:11" s="33" customFormat="1">
      <c r="B66" s="135">
        <v>61</v>
      </c>
      <c r="C66" s="139"/>
      <c r="D66" s="17"/>
      <c r="E66" s="25"/>
      <c r="F66" s="26"/>
      <c r="G66" s="69"/>
      <c r="H66" s="73">
        <f t="shared" si="3"/>
        <v>0</v>
      </c>
      <c r="I66" s="14">
        <f t="shared" si="4"/>
        <v>0</v>
      </c>
      <c r="J66" s="6"/>
      <c r="K66" s="73" t="str">
        <f t="shared" si="5"/>
        <v/>
      </c>
    </row>
    <row r="67" spans="2:11" s="33" customFormat="1">
      <c r="B67" s="135">
        <v>62</v>
      </c>
      <c r="C67" s="139"/>
      <c r="D67" s="17"/>
      <c r="E67" s="25"/>
      <c r="F67" s="26"/>
      <c r="G67" s="69"/>
      <c r="H67" s="73">
        <f t="shared" si="3"/>
        <v>0</v>
      </c>
      <c r="I67" s="14">
        <f t="shared" si="4"/>
        <v>0</v>
      </c>
      <c r="J67" s="6"/>
      <c r="K67" s="73" t="str">
        <f t="shared" si="5"/>
        <v/>
      </c>
    </row>
    <row r="68" spans="2:11" s="33" customFormat="1">
      <c r="B68" s="135">
        <v>63</v>
      </c>
      <c r="C68" s="139"/>
      <c r="D68" s="17"/>
      <c r="E68" s="25"/>
      <c r="F68" s="26"/>
      <c r="G68" s="69"/>
      <c r="H68" s="73">
        <f t="shared" si="3"/>
        <v>0</v>
      </c>
      <c r="I68" s="14">
        <f t="shared" si="4"/>
        <v>0</v>
      </c>
      <c r="J68" s="6"/>
      <c r="K68" s="73" t="str">
        <f t="shared" si="5"/>
        <v/>
      </c>
    </row>
    <row r="69" spans="2:11" s="33" customFormat="1">
      <c r="B69" s="135">
        <v>64</v>
      </c>
      <c r="C69" s="139"/>
      <c r="D69" s="17"/>
      <c r="E69" s="25"/>
      <c r="F69" s="26"/>
      <c r="G69" s="69"/>
      <c r="H69" s="73">
        <f t="shared" si="3"/>
        <v>0</v>
      </c>
      <c r="I69" s="14">
        <f t="shared" si="4"/>
        <v>0</v>
      </c>
      <c r="J69" s="6"/>
      <c r="K69" s="73" t="str">
        <f t="shared" si="5"/>
        <v/>
      </c>
    </row>
    <row r="70" spans="2:11" s="33" customFormat="1">
      <c r="B70" s="135">
        <v>65</v>
      </c>
      <c r="C70" s="139"/>
      <c r="D70" s="17"/>
      <c r="E70" s="25"/>
      <c r="F70" s="26"/>
      <c r="G70" s="69"/>
      <c r="H70" s="73">
        <f t="shared" si="3"/>
        <v>0</v>
      </c>
      <c r="I70" s="14">
        <f t="shared" si="4"/>
        <v>0</v>
      </c>
      <c r="J70" s="6"/>
      <c r="K70" s="73" t="str">
        <f t="shared" si="5"/>
        <v/>
      </c>
    </row>
    <row r="71" spans="2:11" s="33" customFormat="1">
      <c r="B71" s="135">
        <v>66</v>
      </c>
      <c r="C71" s="139"/>
      <c r="D71" s="17"/>
      <c r="E71" s="25"/>
      <c r="F71" s="26"/>
      <c r="G71" s="69"/>
      <c r="H71" s="73">
        <f t="shared" si="3"/>
        <v>0</v>
      </c>
      <c r="I71" s="14">
        <f t="shared" si="4"/>
        <v>0</v>
      </c>
      <c r="J71" s="6"/>
      <c r="K71" s="73" t="str">
        <f t="shared" si="5"/>
        <v/>
      </c>
    </row>
    <row r="72" spans="2:11" s="33" customFormat="1">
      <c r="B72" s="135">
        <v>67</v>
      </c>
      <c r="C72" s="139"/>
      <c r="D72" s="17"/>
      <c r="E72" s="25"/>
      <c r="F72" s="26"/>
      <c r="G72" s="69"/>
      <c r="H72" s="73">
        <f t="shared" si="3"/>
        <v>0</v>
      </c>
      <c r="I72" s="14">
        <f t="shared" si="4"/>
        <v>0</v>
      </c>
      <c r="J72" s="6"/>
      <c r="K72" s="73" t="str">
        <f t="shared" si="5"/>
        <v/>
      </c>
    </row>
    <row r="73" spans="2:11">
      <c r="B73" s="135">
        <v>68</v>
      </c>
      <c r="C73" s="139"/>
      <c r="D73" s="17"/>
      <c r="E73" s="25"/>
      <c r="F73" s="26"/>
      <c r="G73" s="69"/>
      <c r="H73" s="73">
        <f t="shared" si="3"/>
        <v>0</v>
      </c>
      <c r="I73" s="14">
        <f t="shared" si="4"/>
        <v>0</v>
      </c>
      <c r="J73" s="6"/>
      <c r="K73" s="73" t="str">
        <f t="shared" si="5"/>
        <v/>
      </c>
    </row>
    <row r="74" spans="2:11">
      <c r="B74" s="135">
        <v>69</v>
      </c>
      <c r="C74" s="139"/>
      <c r="D74" s="17"/>
      <c r="E74" s="25"/>
      <c r="F74" s="26"/>
      <c r="G74" s="69"/>
      <c r="H74" s="73">
        <f t="shared" si="3"/>
        <v>0</v>
      </c>
      <c r="I74" s="14">
        <f t="shared" si="4"/>
        <v>0</v>
      </c>
      <c r="J74" s="6"/>
      <c r="K74" s="73" t="str">
        <f t="shared" si="5"/>
        <v/>
      </c>
    </row>
    <row r="75" spans="2:11" s="33" customFormat="1">
      <c r="B75" s="135">
        <v>70</v>
      </c>
      <c r="C75" s="139"/>
      <c r="D75" s="17"/>
      <c r="E75" s="25"/>
      <c r="F75" s="26"/>
      <c r="G75" s="69"/>
      <c r="H75" s="73">
        <f t="shared" si="3"/>
        <v>0</v>
      </c>
      <c r="I75" s="14">
        <f t="shared" si="4"/>
        <v>0</v>
      </c>
      <c r="J75" s="6"/>
      <c r="K75" s="73" t="str">
        <f t="shared" si="5"/>
        <v/>
      </c>
    </row>
    <row r="76" spans="2:11" s="33" customFormat="1">
      <c r="B76" s="135">
        <v>71</v>
      </c>
      <c r="C76" s="139"/>
      <c r="D76" s="17"/>
      <c r="E76" s="25"/>
      <c r="F76" s="26"/>
      <c r="G76" s="69"/>
      <c r="H76" s="73">
        <f t="shared" si="3"/>
        <v>0</v>
      </c>
      <c r="I76" s="14">
        <f t="shared" si="4"/>
        <v>0</v>
      </c>
      <c r="J76" s="6"/>
      <c r="K76" s="73" t="str">
        <f t="shared" si="5"/>
        <v/>
      </c>
    </row>
    <row r="77" spans="2:11" s="33" customFormat="1">
      <c r="B77" s="135">
        <v>72</v>
      </c>
      <c r="C77" s="139"/>
      <c r="D77" s="17"/>
      <c r="E77" s="25"/>
      <c r="F77" s="26"/>
      <c r="G77" s="69"/>
      <c r="H77" s="73">
        <f t="shared" si="3"/>
        <v>0</v>
      </c>
      <c r="I77" s="14">
        <f t="shared" si="4"/>
        <v>0</v>
      </c>
      <c r="J77" s="6"/>
      <c r="K77" s="73" t="str">
        <f t="shared" si="5"/>
        <v/>
      </c>
    </row>
    <row r="78" spans="2:11" s="33" customFormat="1">
      <c r="B78" s="135">
        <v>73</v>
      </c>
      <c r="C78" s="139"/>
      <c r="D78" s="17"/>
      <c r="E78" s="25"/>
      <c r="F78" s="26"/>
      <c r="G78" s="69"/>
      <c r="H78" s="73">
        <f t="shared" si="3"/>
        <v>0</v>
      </c>
      <c r="I78" s="14">
        <f t="shared" si="4"/>
        <v>0</v>
      </c>
      <c r="J78" s="6"/>
      <c r="K78" s="73" t="str">
        <f t="shared" si="5"/>
        <v/>
      </c>
    </row>
    <row r="79" spans="2:11" s="33" customFormat="1">
      <c r="B79" s="135">
        <v>74</v>
      </c>
      <c r="C79" s="139"/>
      <c r="D79" s="17"/>
      <c r="E79" s="25"/>
      <c r="F79" s="26"/>
      <c r="G79" s="69"/>
      <c r="H79" s="73">
        <f t="shared" si="3"/>
        <v>0</v>
      </c>
      <c r="I79" s="14">
        <f t="shared" si="4"/>
        <v>0</v>
      </c>
      <c r="J79" s="6"/>
      <c r="K79" s="73" t="str">
        <f t="shared" si="5"/>
        <v/>
      </c>
    </row>
    <row r="80" spans="2:11" s="33" customFormat="1">
      <c r="B80" s="135">
        <v>75</v>
      </c>
      <c r="C80" s="139"/>
      <c r="D80" s="17"/>
      <c r="E80" s="25"/>
      <c r="F80" s="26"/>
      <c r="G80" s="69"/>
      <c r="H80" s="73">
        <f t="shared" si="3"/>
        <v>0</v>
      </c>
      <c r="I80" s="14">
        <f t="shared" si="4"/>
        <v>0</v>
      </c>
      <c r="J80" s="6"/>
      <c r="K80" s="73" t="str">
        <f t="shared" si="5"/>
        <v/>
      </c>
    </row>
    <row r="81" spans="2:11" s="33" customFormat="1">
      <c r="B81" s="135">
        <v>76</v>
      </c>
      <c r="C81" s="139"/>
      <c r="D81" s="17"/>
      <c r="E81" s="25"/>
      <c r="F81" s="26"/>
      <c r="G81" s="69"/>
      <c r="H81" s="73">
        <f t="shared" si="3"/>
        <v>0</v>
      </c>
      <c r="I81" s="14">
        <f t="shared" si="4"/>
        <v>0</v>
      </c>
      <c r="J81" s="6"/>
      <c r="K81" s="73" t="str">
        <f t="shared" si="5"/>
        <v/>
      </c>
    </row>
    <row r="82" spans="2:11">
      <c r="B82" s="135">
        <v>77</v>
      </c>
      <c r="C82" s="139"/>
      <c r="D82" s="17"/>
      <c r="E82" s="25"/>
      <c r="F82" s="26"/>
      <c r="G82" s="69"/>
      <c r="H82" s="73">
        <f t="shared" si="3"/>
        <v>0</v>
      </c>
      <c r="I82" s="14">
        <f t="shared" si="4"/>
        <v>0</v>
      </c>
      <c r="J82" s="6"/>
      <c r="K82" s="73" t="str">
        <f t="shared" si="5"/>
        <v/>
      </c>
    </row>
    <row r="83" spans="2:11">
      <c r="B83" s="135">
        <v>78</v>
      </c>
      <c r="C83" s="139"/>
      <c r="D83" s="17"/>
      <c r="E83" s="25"/>
      <c r="F83" s="26"/>
      <c r="G83" s="69"/>
      <c r="H83" s="73">
        <f t="shared" si="3"/>
        <v>0</v>
      </c>
      <c r="I83" s="14">
        <f t="shared" si="4"/>
        <v>0</v>
      </c>
      <c r="J83" s="6"/>
      <c r="K83" s="73" t="str">
        <f t="shared" si="5"/>
        <v/>
      </c>
    </row>
    <row r="84" spans="2:11" s="33" customFormat="1">
      <c r="B84" s="135">
        <v>79</v>
      </c>
      <c r="C84" s="139"/>
      <c r="D84" s="17"/>
      <c r="E84" s="25"/>
      <c r="F84" s="26"/>
      <c r="G84" s="69"/>
      <c r="H84" s="73">
        <f t="shared" si="3"/>
        <v>0</v>
      </c>
      <c r="I84" s="14">
        <f t="shared" si="4"/>
        <v>0</v>
      </c>
      <c r="J84" s="6"/>
      <c r="K84" s="73" t="str">
        <f t="shared" si="5"/>
        <v/>
      </c>
    </row>
    <row r="85" spans="2:11" s="33" customFormat="1">
      <c r="B85" s="135">
        <v>80</v>
      </c>
      <c r="C85" s="139"/>
      <c r="D85" s="17"/>
      <c r="E85" s="25"/>
      <c r="F85" s="26"/>
      <c r="G85" s="69"/>
      <c r="H85" s="73">
        <f t="shared" si="3"/>
        <v>0</v>
      </c>
      <c r="I85" s="14">
        <f t="shared" si="4"/>
        <v>0</v>
      </c>
      <c r="J85" s="6"/>
      <c r="K85" s="73" t="str">
        <f t="shared" si="5"/>
        <v/>
      </c>
    </row>
    <row r="86" spans="2:11" s="33" customFormat="1">
      <c r="B86" s="135">
        <v>81</v>
      </c>
      <c r="C86" s="139"/>
      <c r="D86" s="17"/>
      <c r="E86" s="25"/>
      <c r="F86" s="26"/>
      <c r="G86" s="69"/>
      <c r="H86" s="73">
        <f t="shared" si="3"/>
        <v>0</v>
      </c>
      <c r="I86" s="14">
        <f t="shared" si="4"/>
        <v>0</v>
      </c>
      <c r="J86" s="6"/>
      <c r="K86" s="73" t="str">
        <f t="shared" si="5"/>
        <v/>
      </c>
    </row>
    <row r="87" spans="2:11" s="33" customFormat="1">
      <c r="B87" s="135">
        <v>82</v>
      </c>
      <c r="C87" s="139"/>
      <c r="D87" s="17"/>
      <c r="E87" s="25"/>
      <c r="F87" s="26"/>
      <c r="G87" s="69"/>
      <c r="H87" s="73">
        <f t="shared" si="3"/>
        <v>0</v>
      </c>
      <c r="I87" s="14">
        <f t="shared" si="4"/>
        <v>0</v>
      </c>
      <c r="J87" s="6"/>
      <c r="K87" s="73" t="str">
        <f t="shared" si="5"/>
        <v/>
      </c>
    </row>
    <row r="88" spans="2:11" s="33" customFormat="1">
      <c r="B88" s="135">
        <v>83</v>
      </c>
      <c r="C88" s="139"/>
      <c r="D88" s="17"/>
      <c r="E88" s="25"/>
      <c r="F88" s="26"/>
      <c r="G88" s="69"/>
      <c r="H88" s="73">
        <f t="shared" si="3"/>
        <v>0</v>
      </c>
      <c r="I88" s="14">
        <f t="shared" si="4"/>
        <v>0</v>
      </c>
      <c r="J88" s="6"/>
      <c r="K88" s="73" t="str">
        <f t="shared" si="5"/>
        <v/>
      </c>
    </row>
    <row r="89" spans="2:11" s="33" customFormat="1">
      <c r="B89" s="135">
        <v>84</v>
      </c>
      <c r="C89" s="139"/>
      <c r="D89" s="17"/>
      <c r="E89" s="25"/>
      <c r="F89" s="26"/>
      <c r="G89" s="69"/>
      <c r="H89" s="73">
        <f t="shared" si="3"/>
        <v>0</v>
      </c>
      <c r="I89" s="14">
        <f t="shared" si="4"/>
        <v>0</v>
      </c>
      <c r="J89" s="6"/>
      <c r="K89" s="73" t="str">
        <f t="shared" si="5"/>
        <v/>
      </c>
    </row>
    <row r="90" spans="2:11" s="33" customFormat="1">
      <c r="B90" s="135">
        <v>85</v>
      </c>
      <c r="C90" s="139"/>
      <c r="D90" s="17"/>
      <c r="E90" s="25"/>
      <c r="F90" s="26"/>
      <c r="G90" s="69"/>
      <c r="H90" s="73">
        <f t="shared" si="3"/>
        <v>0</v>
      </c>
      <c r="I90" s="14">
        <f t="shared" si="4"/>
        <v>0</v>
      </c>
      <c r="J90" s="6"/>
      <c r="K90" s="73" t="str">
        <f t="shared" si="5"/>
        <v/>
      </c>
    </row>
    <row r="91" spans="2:11">
      <c r="B91" s="135">
        <v>86</v>
      </c>
      <c r="C91" s="139"/>
      <c r="D91" s="17"/>
      <c r="E91" s="25"/>
      <c r="F91" s="26"/>
      <c r="G91" s="69"/>
      <c r="H91" s="73">
        <f t="shared" si="3"/>
        <v>0</v>
      </c>
      <c r="I91" s="14">
        <f t="shared" si="4"/>
        <v>0</v>
      </c>
      <c r="J91" s="6"/>
      <c r="K91" s="73" t="str">
        <f t="shared" si="5"/>
        <v/>
      </c>
    </row>
    <row r="92" spans="2:11">
      <c r="B92" s="135">
        <v>87</v>
      </c>
      <c r="C92" s="139"/>
      <c r="D92" s="17"/>
      <c r="E92" s="25"/>
      <c r="F92" s="26"/>
      <c r="G92" s="69"/>
      <c r="H92" s="73">
        <f t="shared" si="3"/>
        <v>0</v>
      </c>
      <c r="I92" s="14">
        <f t="shared" si="4"/>
        <v>0</v>
      </c>
      <c r="J92" s="6"/>
      <c r="K92" s="73" t="str">
        <f t="shared" si="5"/>
        <v/>
      </c>
    </row>
    <row r="93" spans="2:11" s="33" customFormat="1">
      <c r="B93" s="135">
        <v>88</v>
      </c>
      <c r="C93" s="139"/>
      <c r="D93" s="17"/>
      <c r="E93" s="25"/>
      <c r="F93" s="26"/>
      <c r="G93" s="69"/>
      <c r="H93" s="73">
        <f t="shared" si="3"/>
        <v>0</v>
      </c>
      <c r="I93" s="14">
        <f t="shared" si="4"/>
        <v>0</v>
      </c>
      <c r="J93" s="6"/>
      <c r="K93" s="73" t="str">
        <f t="shared" si="5"/>
        <v/>
      </c>
    </row>
    <row r="94" spans="2:11" s="33" customFormat="1">
      <c r="B94" s="135">
        <v>89</v>
      </c>
      <c r="C94" s="139"/>
      <c r="D94" s="17"/>
      <c r="E94" s="25"/>
      <c r="F94" s="26"/>
      <c r="G94" s="69"/>
      <c r="H94" s="73">
        <f t="shared" si="3"/>
        <v>0</v>
      </c>
      <c r="I94" s="14">
        <f t="shared" si="4"/>
        <v>0</v>
      </c>
      <c r="J94" s="6"/>
      <c r="K94" s="73" t="str">
        <f t="shared" si="5"/>
        <v/>
      </c>
    </row>
    <row r="95" spans="2:11" s="33" customFormat="1">
      <c r="B95" s="135">
        <v>90</v>
      </c>
      <c r="C95" s="139"/>
      <c r="D95" s="17"/>
      <c r="E95" s="25"/>
      <c r="F95" s="26"/>
      <c r="G95" s="69"/>
      <c r="H95" s="73">
        <f t="shared" si="3"/>
        <v>0</v>
      </c>
      <c r="I95" s="14">
        <f t="shared" si="4"/>
        <v>0</v>
      </c>
      <c r="J95" s="6"/>
      <c r="K95" s="73" t="str">
        <f t="shared" si="5"/>
        <v/>
      </c>
    </row>
    <row r="96" spans="2:11" s="33" customFormat="1">
      <c r="B96" s="135">
        <v>91</v>
      </c>
      <c r="C96" s="139"/>
      <c r="D96" s="17"/>
      <c r="E96" s="25"/>
      <c r="F96" s="26"/>
      <c r="G96" s="69"/>
      <c r="H96" s="73">
        <f t="shared" si="3"/>
        <v>0</v>
      </c>
      <c r="I96" s="14">
        <f t="shared" si="4"/>
        <v>0</v>
      </c>
      <c r="J96" s="6"/>
      <c r="K96" s="73" t="str">
        <f t="shared" si="5"/>
        <v/>
      </c>
    </row>
    <row r="97" spans="2:11" s="33" customFormat="1">
      <c r="B97" s="135">
        <v>92</v>
      </c>
      <c r="C97" s="139"/>
      <c r="D97" s="17"/>
      <c r="E97" s="25"/>
      <c r="F97" s="26"/>
      <c r="G97" s="69"/>
      <c r="H97" s="73">
        <f t="shared" si="3"/>
        <v>0</v>
      </c>
      <c r="I97" s="14">
        <f t="shared" si="4"/>
        <v>0</v>
      </c>
      <c r="J97" s="6"/>
      <c r="K97" s="73" t="str">
        <f t="shared" si="5"/>
        <v/>
      </c>
    </row>
    <row r="98" spans="2:11" s="33" customFormat="1">
      <c r="B98" s="135">
        <v>93</v>
      </c>
      <c r="C98" s="139"/>
      <c r="D98" s="17"/>
      <c r="E98" s="25"/>
      <c r="F98" s="26"/>
      <c r="G98" s="69"/>
      <c r="H98" s="73">
        <f t="shared" si="3"/>
        <v>0</v>
      </c>
      <c r="I98" s="14">
        <f t="shared" si="4"/>
        <v>0</v>
      </c>
      <c r="J98" s="6"/>
      <c r="K98" s="73" t="str">
        <f t="shared" si="5"/>
        <v/>
      </c>
    </row>
    <row r="99" spans="2:11" s="33" customFormat="1">
      <c r="B99" s="135">
        <v>94</v>
      </c>
      <c r="C99" s="139"/>
      <c r="D99" s="17"/>
      <c r="E99" s="25"/>
      <c r="F99" s="26"/>
      <c r="G99" s="69"/>
      <c r="H99" s="73">
        <f t="shared" si="3"/>
        <v>0</v>
      </c>
      <c r="I99" s="14">
        <f t="shared" si="4"/>
        <v>0</v>
      </c>
      <c r="J99" s="6"/>
      <c r="K99" s="73" t="str">
        <f t="shared" si="5"/>
        <v/>
      </c>
    </row>
    <row r="100" spans="2:11">
      <c r="B100" s="135">
        <v>95</v>
      </c>
      <c r="C100" s="139"/>
      <c r="D100" s="17"/>
      <c r="E100" s="25"/>
      <c r="F100" s="26"/>
      <c r="G100" s="69"/>
      <c r="H100" s="73">
        <f t="shared" si="3"/>
        <v>0</v>
      </c>
      <c r="I100" s="14">
        <f t="shared" si="4"/>
        <v>0</v>
      </c>
      <c r="J100" s="6"/>
      <c r="K100" s="73" t="str">
        <f t="shared" si="5"/>
        <v/>
      </c>
    </row>
    <row r="101" spans="2:11">
      <c r="B101" s="135">
        <v>96</v>
      </c>
      <c r="C101" s="139"/>
      <c r="D101" s="17"/>
      <c r="E101" s="25"/>
      <c r="F101" s="26"/>
      <c r="G101" s="69"/>
      <c r="H101" s="73">
        <f t="shared" si="3"/>
        <v>0</v>
      </c>
      <c r="I101" s="14">
        <f t="shared" si="4"/>
        <v>0</v>
      </c>
      <c r="J101" s="6"/>
      <c r="K101" s="73" t="str">
        <f t="shared" si="5"/>
        <v/>
      </c>
    </row>
    <row r="102" spans="2:11" s="33" customFormat="1">
      <c r="B102" s="135">
        <v>97</v>
      </c>
      <c r="C102" s="139"/>
      <c r="D102" s="17"/>
      <c r="E102" s="25"/>
      <c r="F102" s="26"/>
      <c r="G102" s="69"/>
      <c r="H102" s="73">
        <f t="shared" si="3"/>
        <v>0</v>
      </c>
      <c r="I102" s="14">
        <f t="shared" si="4"/>
        <v>0</v>
      </c>
      <c r="J102" s="6"/>
      <c r="K102" s="73" t="str">
        <f t="shared" si="5"/>
        <v/>
      </c>
    </row>
    <row r="103" spans="2:11" s="33" customFormat="1">
      <c r="B103" s="135">
        <v>98</v>
      </c>
      <c r="C103" s="139"/>
      <c r="D103" s="17"/>
      <c r="E103" s="25"/>
      <c r="F103" s="26"/>
      <c r="G103" s="69"/>
      <c r="H103" s="73">
        <f t="shared" si="3"/>
        <v>0</v>
      </c>
      <c r="I103" s="14">
        <f t="shared" si="4"/>
        <v>0</v>
      </c>
      <c r="J103" s="6"/>
      <c r="K103" s="73" t="str">
        <f t="shared" si="5"/>
        <v/>
      </c>
    </row>
    <row r="104" spans="2:11" s="33" customFormat="1">
      <c r="B104" s="135">
        <v>99</v>
      </c>
      <c r="C104" s="139"/>
      <c r="D104" s="17"/>
      <c r="E104" s="25"/>
      <c r="F104" s="26"/>
      <c r="G104" s="69"/>
      <c r="H104" s="73">
        <f t="shared" si="3"/>
        <v>0</v>
      </c>
      <c r="I104" s="14">
        <f t="shared" si="4"/>
        <v>0</v>
      </c>
      <c r="J104" s="6"/>
      <c r="K104" s="73" t="str">
        <f t="shared" si="5"/>
        <v/>
      </c>
    </row>
    <row r="105" spans="2:11" s="33" customFormat="1">
      <c r="B105" s="135">
        <v>100</v>
      </c>
      <c r="C105" s="139"/>
      <c r="D105" s="17"/>
      <c r="E105" s="25"/>
      <c r="F105" s="26"/>
      <c r="G105" s="69"/>
      <c r="H105" s="73">
        <f t="shared" si="3"/>
        <v>0</v>
      </c>
      <c r="I105" s="14">
        <f t="shared" si="4"/>
        <v>0</v>
      </c>
      <c r="J105" s="6"/>
      <c r="K105" s="73" t="str">
        <f t="shared" si="5"/>
        <v/>
      </c>
    </row>
    <row r="106" spans="2:11" s="33" customFormat="1">
      <c r="B106" s="135">
        <v>101</v>
      </c>
      <c r="C106" s="139"/>
      <c r="D106" s="17"/>
      <c r="E106" s="25"/>
      <c r="F106" s="26"/>
      <c r="G106" s="69"/>
      <c r="H106" s="73">
        <f t="shared" si="3"/>
        <v>0</v>
      </c>
      <c r="I106" s="14">
        <f t="shared" si="4"/>
        <v>0</v>
      </c>
      <c r="J106" s="6"/>
      <c r="K106" s="73" t="str">
        <f t="shared" si="5"/>
        <v/>
      </c>
    </row>
    <row r="107" spans="2:11" s="33" customFormat="1">
      <c r="B107" s="135">
        <v>102</v>
      </c>
      <c r="C107" s="139"/>
      <c r="D107" s="17"/>
      <c r="E107" s="25"/>
      <c r="F107" s="26"/>
      <c r="G107" s="69"/>
      <c r="H107" s="73">
        <f t="shared" si="3"/>
        <v>0</v>
      </c>
      <c r="I107" s="14">
        <f t="shared" si="4"/>
        <v>0</v>
      </c>
      <c r="J107" s="6"/>
      <c r="K107" s="73" t="str">
        <f t="shared" si="5"/>
        <v/>
      </c>
    </row>
    <row r="108" spans="2:11" s="33" customFormat="1">
      <c r="B108" s="135">
        <v>103</v>
      </c>
      <c r="C108" s="139"/>
      <c r="D108" s="17"/>
      <c r="E108" s="25"/>
      <c r="F108" s="26"/>
      <c r="G108" s="69"/>
      <c r="H108" s="73">
        <f t="shared" si="3"/>
        <v>0</v>
      </c>
      <c r="I108" s="14">
        <f t="shared" si="4"/>
        <v>0</v>
      </c>
      <c r="J108" s="6"/>
      <c r="K108" s="73" t="str">
        <f t="shared" si="5"/>
        <v/>
      </c>
    </row>
    <row r="109" spans="2:11">
      <c r="B109" s="135">
        <v>104</v>
      </c>
      <c r="C109" s="139"/>
      <c r="D109" s="17"/>
      <c r="E109" s="25"/>
      <c r="F109" s="26"/>
      <c r="G109" s="69"/>
      <c r="H109" s="73">
        <f t="shared" si="3"/>
        <v>0</v>
      </c>
      <c r="I109" s="14">
        <f t="shared" si="4"/>
        <v>0</v>
      </c>
      <c r="J109" s="6"/>
      <c r="K109" s="73" t="str">
        <f t="shared" si="5"/>
        <v/>
      </c>
    </row>
    <row r="110" spans="2:11">
      <c r="B110" s="135">
        <v>105</v>
      </c>
      <c r="C110" s="139"/>
      <c r="D110" s="17"/>
      <c r="E110" s="25"/>
      <c r="F110" s="26"/>
      <c r="G110" s="69"/>
      <c r="H110" s="73">
        <f t="shared" si="3"/>
        <v>0</v>
      </c>
      <c r="I110" s="14">
        <f t="shared" si="4"/>
        <v>0</v>
      </c>
      <c r="J110" s="6"/>
      <c r="K110" s="73" t="str">
        <f t="shared" si="5"/>
        <v/>
      </c>
    </row>
    <row r="111" spans="2:11" s="33" customFormat="1">
      <c r="B111" s="135">
        <v>106</v>
      </c>
      <c r="C111" s="139"/>
      <c r="D111" s="17"/>
      <c r="E111" s="25"/>
      <c r="F111" s="26"/>
      <c r="G111" s="69"/>
      <c r="H111" s="73">
        <f t="shared" si="3"/>
        <v>0</v>
      </c>
      <c r="I111" s="14">
        <f t="shared" si="4"/>
        <v>0</v>
      </c>
      <c r="J111" s="6"/>
      <c r="K111" s="73" t="str">
        <f t="shared" si="5"/>
        <v/>
      </c>
    </row>
    <row r="112" spans="2:11" s="33" customFormat="1">
      <c r="B112" s="135">
        <v>107</v>
      </c>
      <c r="C112" s="139"/>
      <c r="D112" s="17"/>
      <c r="E112" s="25"/>
      <c r="F112" s="26"/>
      <c r="G112" s="69"/>
      <c r="H112" s="73">
        <f t="shared" si="3"/>
        <v>0</v>
      </c>
      <c r="I112" s="14">
        <f t="shared" si="4"/>
        <v>0</v>
      </c>
      <c r="J112" s="6"/>
      <c r="K112" s="73" t="str">
        <f t="shared" si="5"/>
        <v/>
      </c>
    </row>
    <row r="113" spans="2:11" s="33" customFormat="1">
      <c r="B113" s="135">
        <v>108</v>
      </c>
      <c r="C113" s="139"/>
      <c r="D113" s="17"/>
      <c r="E113" s="25"/>
      <c r="F113" s="26"/>
      <c r="G113" s="69"/>
      <c r="H113" s="73">
        <f t="shared" si="3"/>
        <v>0</v>
      </c>
      <c r="I113" s="14">
        <f t="shared" si="4"/>
        <v>0</v>
      </c>
      <c r="J113" s="6"/>
      <c r="K113" s="73" t="str">
        <f t="shared" si="5"/>
        <v/>
      </c>
    </row>
    <row r="114" spans="2:11" s="33" customFormat="1">
      <c r="B114" s="135">
        <v>109</v>
      </c>
      <c r="C114" s="139"/>
      <c r="D114" s="17"/>
      <c r="E114" s="25"/>
      <c r="F114" s="26"/>
      <c r="G114" s="69"/>
      <c r="H114" s="73">
        <f t="shared" si="3"/>
        <v>0</v>
      </c>
      <c r="I114" s="14">
        <f t="shared" si="4"/>
        <v>0</v>
      </c>
      <c r="J114" s="6"/>
      <c r="K114" s="73" t="str">
        <f t="shared" si="5"/>
        <v/>
      </c>
    </row>
    <row r="115" spans="2:11" s="33" customFormat="1">
      <c r="B115" s="135">
        <v>110</v>
      </c>
      <c r="C115" s="139"/>
      <c r="D115" s="17"/>
      <c r="E115" s="25"/>
      <c r="F115" s="26"/>
      <c r="G115" s="69"/>
      <c r="H115" s="73">
        <f t="shared" si="3"/>
        <v>0</v>
      </c>
      <c r="I115" s="14">
        <f t="shared" si="4"/>
        <v>0</v>
      </c>
      <c r="J115" s="6"/>
      <c r="K115" s="73" t="str">
        <f t="shared" si="5"/>
        <v/>
      </c>
    </row>
    <row r="116" spans="2:11" s="33" customFormat="1">
      <c r="B116" s="135">
        <v>111</v>
      </c>
      <c r="C116" s="139"/>
      <c r="D116" s="17"/>
      <c r="E116" s="25"/>
      <c r="F116" s="26"/>
      <c r="G116" s="69"/>
      <c r="H116" s="73">
        <f t="shared" si="3"/>
        <v>0</v>
      </c>
      <c r="I116" s="14">
        <f t="shared" si="4"/>
        <v>0</v>
      </c>
      <c r="J116" s="6"/>
      <c r="K116" s="73" t="str">
        <f t="shared" si="5"/>
        <v/>
      </c>
    </row>
    <row r="117" spans="2:11" s="33" customFormat="1">
      <c r="B117" s="135">
        <v>112</v>
      </c>
      <c r="C117" s="139"/>
      <c r="D117" s="17"/>
      <c r="E117" s="25"/>
      <c r="F117" s="26"/>
      <c r="G117" s="69"/>
      <c r="H117" s="73">
        <f t="shared" si="3"/>
        <v>0</v>
      </c>
      <c r="I117" s="14">
        <f t="shared" si="4"/>
        <v>0</v>
      </c>
      <c r="J117" s="6"/>
      <c r="K117" s="73" t="str">
        <f t="shared" si="5"/>
        <v/>
      </c>
    </row>
    <row r="118" spans="2:11">
      <c r="B118" s="135">
        <v>113</v>
      </c>
      <c r="C118" s="139"/>
      <c r="D118" s="17"/>
      <c r="E118" s="25"/>
      <c r="F118" s="26"/>
      <c r="G118" s="69"/>
      <c r="H118" s="73">
        <f t="shared" si="3"/>
        <v>0</v>
      </c>
      <c r="I118" s="14">
        <f t="shared" si="4"/>
        <v>0</v>
      </c>
      <c r="J118" s="6"/>
      <c r="K118" s="73" t="str">
        <f t="shared" si="5"/>
        <v/>
      </c>
    </row>
    <row r="119" spans="2:11">
      <c r="B119" s="135">
        <v>114</v>
      </c>
      <c r="C119" s="139"/>
      <c r="D119" s="17"/>
      <c r="E119" s="25"/>
      <c r="F119" s="26"/>
      <c r="G119" s="69"/>
      <c r="H119" s="73">
        <f t="shared" si="3"/>
        <v>0</v>
      </c>
      <c r="I119" s="14">
        <f t="shared" si="4"/>
        <v>0</v>
      </c>
      <c r="J119" s="6"/>
      <c r="K119" s="73" t="str">
        <f t="shared" si="5"/>
        <v/>
      </c>
    </row>
    <row r="120" spans="2:11" s="33" customFormat="1">
      <c r="B120" s="135">
        <v>115</v>
      </c>
      <c r="C120" s="139"/>
      <c r="D120" s="17"/>
      <c r="E120" s="25"/>
      <c r="F120" s="26"/>
      <c r="G120" s="69"/>
      <c r="H120" s="73">
        <f t="shared" si="3"/>
        <v>0</v>
      </c>
      <c r="I120" s="14">
        <f t="shared" si="4"/>
        <v>0</v>
      </c>
      <c r="J120" s="6"/>
      <c r="K120" s="73" t="str">
        <f t="shared" si="5"/>
        <v/>
      </c>
    </row>
    <row r="121" spans="2:11" s="33" customFormat="1">
      <c r="B121" s="135">
        <v>116</v>
      </c>
      <c r="C121" s="139"/>
      <c r="D121" s="17"/>
      <c r="E121" s="25"/>
      <c r="F121" s="26"/>
      <c r="G121" s="69"/>
      <c r="H121" s="73">
        <f t="shared" si="3"/>
        <v>0</v>
      </c>
      <c r="I121" s="14">
        <f t="shared" si="4"/>
        <v>0</v>
      </c>
      <c r="J121" s="6"/>
      <c r="K121" s="73" t="str">
        <f t="shared" si="5"/>
        <v/>
      </c>
    </row>
    <row r="122" spans="2:11" s="33" customFormat="1">
      <c r="B122" s="135">
        <v>117</v>
      </c>
      <c r="C122" s="139"/>
      <c r="D122" s="17"/>
      <c r="E122" s="25"/>
      <c r="F122" s="26"/>
      <c r="G122" s="69"/>
      <c r="H122" s="73">
        <f t="shared" si="3"/>
        <v>0</v>
      </c>
      <c r="I122" s="14">
        <f t="shared" si="4"/>
        <v>0</v>
      </c>
      <c r="J122" s="6"/>
      <c r="K122" s="73" t="str">
        <f t="shared" si="5"/>
        <v/>
      </c>
    </row>
    <row r="123" spans="2:11" s="33" customFormat="1">
      <c r="B123" s="135">
        <v>118</v>
      </c>
      <c r="C123" s="139"/>
      <c r="D123" s="17"/>
      <c r="E123" s="25"/>
      <c r="F123" s="26"/>
      <c r="G123" s="69"/>
      <c r="H123" s="73">
        <f t="shared" si="3"/>
        <v>0</v>
      </c>
      <c r="I123" s="14">
        <f t="shared" si="4"/>
        <v>0</v>
      </c>
      <c r="J123" s="6"/>
      <c r="K123" s="73" t="str">
        <f t="shared" si="5"/>
        <v/>
      </c>
    </row>
    <row r="124" spans="2:11" s="33" customFormat="1">
      <c r="B124" s="135">
        <v>119</v>
      </c>
      <c r="C124" s="139"/>
      <c r="D124" s="17"/>
      <c r="E124" s="25"/>
      <c r="F124" s="26"/>
      <c r="G124" s="69"/>
      <c r="H124" s="73">
        <f t="shared" si="3"/>
        <v>0</v>
      </c>
      <c r="I124" s="14">
        <f t="shared" si="4"/>
        <v>0</v>
      </c>
      <c r="J124" s="6"/>
      <c r="K124" s="73" t="str">
        <f t="shared" si="5"/>
        <v/>
      </c>
    </row>
    <row r="125" spans="2:11" s="33" customFormat="1">
      <c r="B125" s="135">
        <v>120</v>
      </c>
      <c r="C125" s="139"/>
      <c r="D125" s="17"/>
      <c r="E125" s="25"/>
      <c r="F125" s="26"/>
      <c r="G125" s="69"/>
      <c r="H125" s="73">
        <f t="shared" si="3"/>
        <v>0</v>
      </c>
      <c r="I125" s="14">
        <f t="shared" si="4"/>
        <v>0</v>
      </c>
      <c r="J125" s="6"/>
      <c r="K125" s="73" t="str">
        <f t="shared" si="5"/>
        <v/>
      </c>
    </row>
    <row r="126" spans="2:11" s="33" customFormat="1">
      <c r="B126" s="135">
        <v>121</v>
      </c>
      <c r="C126" s="139"/>
      <c r="D126" s="17"/>
      <c r="E126" s="25"/>
      <c r="F126" s="26"/>
      <c r="G126" s="69"/>
      <c r="H126" s="73">
        <f t="shared" si="3"/>
        <v>0</v>
      </c>
      <c r="I126" s="14">
        <f t="shared" si="4"/>
        <v>0</v>
      </c>
      <c r="J126" s="6"/>
      <c r="K126" s="73" t="str">
        <f t="shared" si="5"/>
        <v/>
      </c>
    </row>
    <row r="127" spans="2:11">
      <c r="B127" s="135">
        <v>122</v>
      </c>
      <c r="C127" s="139"/>
      <c r="D127" s="17"/>
      <c r="E127" s="25"/>
      <c r="F127" s="26"/>
      <c r="G127" s="69"/>
      <c r="H127" s="73">
        <f t="shared" si="3"/>
        <v>0</v>
      </c>
      <c r="I127" s="14">
        <f t="shared" si="4"/>
        <v>0</v>
      </c>
      <c r="J127" s="6"/>
      <c r="K127" s="73" t="str">
        <f t="shared" si="5"/>
        <v/>
      </c>
    </row>
    <row r="128" spans="2:11">
      <c r="B128" s="135">
        <v>123</v>
      </c>
      <c r="C128" s="139"/>
      <c r="D128" s="17"/>
      <c r="E128" s="25"/>
      <c r="F128" s="26"/>
      <c r="G128" s="69"/>
      <c r="H128" s="73">
        <f t="shared" si="3"/>
        <v>0</v>
      </c>
      <c r="I128" s="14">
        <f t="shared" si="4"/>
        <v>0</v>
      </c>
      <c r="J128" s="6"/>
      <c r="K128" s="73" t="str">
        <f t="shared" si="5"/>
        <v/>
      </c>
    </row>
    <row r="129" spans="2:11" s="33" customFormat="1">
      <c r="B129" s="135">
        <v>124</v>
      </c>
      <c r="C129" s="139"/>
      <c r="D129" s="17"/>
      <c r="E129" s="25"/>
      <c r="F129" s="26"/>
      <c r="G129" s="69"/>
      <c r="H129" s="73">
        <f t="shared" si="3"/>
        <v>0</v>
      </c>
      <c r="I129" s="14">
        <f t="shared" si="4"/>
        <v>0</v>
      </c>
      <c r="J129" s="6"/>
      <c r="K129" s="73" t="str">
        <f t="shared" si="5"/>
        <v/>
      </c>
    </row>
    <row r="130" spans="2:11" s="33" customFormat="1">
      <c r="B130" s="135">
        <v>125</v>
      </c>
      <c r="C130" s="139"/>
      <c r="D130" s="17"/>
      <c r="E130" s="25"/>
      <c r="F130" s="26"/>
      <c r="G130" s="69"/>
      <c r="H130" s="73">
        <f t="shared" si="3"/>
        <v>0</v>
      </c>
      <c r="I130" s="14">
        <f t="shared" si="4"/>
        <v>0</v>
      </c>
      <c r="J130" s="6"/>
      <c r="K130" s="73" t="str">
        <f t="shared" si="5"/>
        <v/>
      </c>
    </row>
    <row r="131" spans="2:11" s="33" customFormat="1">
      <c r="B131" s="135">
        <v>126</v>
      </c>
      <c r="C131" s="139"/>
      <c r="D131" s="17"/>
      <c r="E131" s="25"/>
      <c r="F131" s="26"/>
      <c r="G131" s="69"/>
      <c r="H131" s="73">
        <f t="shared" si="3"/>
        <v>0</v>
      </c>
      <c r="I131" s="14">
        <f t="shared" si="4"/>
        <v>0</v>
      </c>
      <c r="J131" s="6"/>
      <c r="K131" s="73" t="str">
        <f t="shared" si="5"/>
        <v/>
      </c>
    </row>
    <row r="132" spans="2:11" s="33" customFormat="1">
      <c r="B132" s="135">
        <v>127</v>
      </c>
      <c r="C132" s="139"/>
      <c r="D132" s="17"/>
      <c r="E132" s="25"/>
      <c r="F132" s="26"/>
      <c r="G132" s="69"/>
      <c r="H132" s="73">
        <f t="shared" si="3"/>
        <v>0</v>
      </c>
      <c r="I132" s="14">
        <f t="shared" si="4"/>
        <v>0</v>
      </c>
      <c r="J132" s="6"/>
      <c r="K132" s="73" t="str">
        <f t="shared" si="5"/>
        <v/>
      </c>
    </row>
    <row r="133" spans="2:11" s="33" customFormat="1">
      <c r="B133" s="135">
        <v>128</v>
      </c>
      <c r="C133" s="139"/>
      <c r="D133" s="17"/>
      <c r="E133" s="25"/>
      <c r="F133" s="26"/>
      <c r="G133" s="69"/>
      <c r="H133" s="73">
        <f t="shared" si="3"/>
        <v>0</v>
      </c>
      <c r="I133" s="14">
        <f t="shared" si="4"/>
        <v>0</v>
      </c>
      <c r="J133" s="6"/>
      <c r="K133" s="73" t="str">
        <f t="shared" si="5"/>
        <v/>
      </c>
    </row>
    <row r="134" spans="2:11" s="33" customFormat="1">
      <c r="B134" s="135">
        <v>129</v>
      </c>
      <c r="C134" s="139"/>
      <c r="D134" s="17"/>
      <c r="E134" s="25"/>
      <c r="F134" s="26"/>
      <c r="G134" s="69"/>
      <c r="H134" s="73">
        <f t="shared" si="3"/>
        <v>0</v>
      </c>
      <c r="I134" s="14">
        <f t="shared" si="4"/>
        <v>0</v>
      </c>
      <c r="J134" s="6"/>
      <c r="K134" s="73" t="str">
        <f t="shared" si="5"/>
        <v/>
      </c>
    </row>
    <row r="135" spans="2:11" s="33" customFormat="1">
      <c r="B135" s="135">
        <v>130</v>
      </c>
      <c r="C135" s="139"/>
      <c r="D135" s="17"/>
      <c r="E135" s="25"/>
      <c r="F135" s="26"/>
      <c r="G135" s="69"/>
      <c r="H135" s="73">
        <f t="shared" si="3"/>
        <v>0</v>
      </c>
      <c r="I135" s="14">
        <f t="shared" si="4"/>
        <v>0</v>
      </c>
      <c r="J135" s="6"/>
      <c r="K135" s="73" t="str">
        <f t="shared" si="5"/>
        <v/>
      </c>
    </row>
    <row r="136" spans="2:11">
      <c r="B136" s="135">
        <v>131</v>
      </c>
      <c r="C136" s="139"/>
      <c r="D136" s="17"/>
      <c r="E136" s="25"/>
      <c r="F136" s="26"/>
      <c r="G136" s="69"/>
      <c r="H136" s="73">
        <f t="shared" si="3"/>
        <v>0</v>
      </c>
      <c r="I136" s="14">
        <f t="shared" si="4"/>
        <v>0</v>
      </c>
      <c r="J136" s="6"/>
      <c r="K136" s="73" t="str">
        <f t="shared" si="5"/>
        <v/>
      </c>
    </row>
    <row r="137" spans="2:11">
      <c r="B137" s="135">
        <v>132</v>
      </c>
      <c r="C137" s="139"/>
      <c r="D137" s="17"/>
      <c r="E137" s="25"/>
      <c r="F137" s="26"/>
      <c r="G137" s="69"/>
      <c r="H137" s="73">
        <f t="shared" si="3"/>
        <v>0</v>
      </c>
      <c r="I137" s="14">
        <f t="shared" si="4"/>
        <v>0</v>
      </c>
      <c r="J137" s="6"/>
      <c r="K137" s="73" t="str">
        <f t="shared" si="5"/>
        <v/>
      </c>
    </row>
    <row r="138" spans="2:11" s="33" customFormat="1">
      <c r="B138" s="135">
        <v>133</v>
      </c>
      <c r="C138" s="139"/>
      <c r="D138" s="17"/>
      <c r="E138" s="25"/>
      <c r="F138" s="26"/>
      <c r="G138" s="69"/>
      <c r="H138" s="73">
        <f t="shared" si="3"/>
        <v>0</v>
      </c>
      <c r="I138" s="14">
        <f t="shared" si="4"/>
        <v>0</v>
      </c>
      <c r="J138" s="6"/>
      <c r="K138" s="73" t="str">
        <f t="shared" si="5"/>
        <v/>
      </c>
    </row>
    <row r="139" spans="2:11" s="33" customFormat="1">
      <c r="B139" s="135">
        <v>134</v>
      </c>
      <c r="C139" s="139"/>
      <c r="D139" s="17"/>
      <c r="E139" s="25"/>
      <c r="F139" s="26"/>
      <c r="G139" s="69"/>
      <c r="H139" s="73">
        <f t="shared" si="3"/>
        <v>0</v>
      </c>
      <c r="I139" s="14">
        <f t="shared" si="4"/>
        <v>0</v>
      </c>
      <c r="J139" s="6"/>
      <c r="K139" s="73" t="str">
        <f t="shared" si="5"/>
        <v/>
      </c>
    </row>
    <row r="140" spans="2:11" s="33" customFormat="1">
      <c r="B140" s="135">
        <v>135</v>
      </c>
      <c r="C140" s="139"/>
      <c r="D140" s="17"/>
      <c r="E140" s="25"/>
      <c r="F140" s="26"/>
      <c r="G140" s="69"/>
      <c r="H140" s="73">
        <f t="shared" si="3"/>
        <v>0</v>
      </c>
      <c r="I140" s="14">
        <f t="shared" si="4"/>
        <v>0</v>
      </c>
      <c r="J140" s="6"/>
      <c r="K140" s="73" t="str">
        <f t="shared" si="5"/>
        <v/>
      </c>
    </row>
    <row r="141" spans="2:11" s="33" customFormat="1">
      <c r="B141" s="135">
        <v>136</v>
      </c>
      <c r="C141" s="139"/>
      <c r="D141" s="17"/>
      <c r="E141" s="25"/>
      <c r="F141" s="26"/>
      <c r="G141" s="69"/>
      <c r="H141" s="73">
        <f t="shared" si="3"/>
        <v>0</v>
      </c>
      <c r="I141" s="14">
        <f t="shared" si="4"/>
        <v>0</v>
      </c>
      <c r="J141" s="6"/>
      <c r="K141" s="73" t="str">
        <f t="shared" si="5"/>
        <v/>
      </c>
    </row>
    <row r="142" spans="2:11" s="33" customFormat="1">
      <c r="B142" s="135">
        <v>137</v>
      </c>
      <c r="C142" s="139"/>
      <c r="D142" s="17"/>
      <c r="E142" s="25"/>
      <c r="F142" s="26"/>
      <c r="G142" s="69"/>
      <c r="H142" s="73">
        <f t="shared" si="3"/>
        <v>0</v>
      </c>
      <c r="I142" s="14">
        <f t="shared" si="4"/>
        <v>0</v>
      </c>
      <c r="J142" s="6"/>
      <c r="K142" s="73" t="str">
        <f t="shared" si="5"/>
        <v/>
      </c>
    </row>
    <row r="143" spans="2:11" s="33" customFormat="1">
      <c r="B143" s="135">
        <v>138</v>
      </c>
      <c r="C143" s="139"/>
      <c r="D143" s="17"/>
      <c r="E143" s="25"/>
      <c r="F143" s="26"/>
      <c r="G143" s="69"/>
      <c r="H143" s="73">
        <f t="shared" si="3"/>
        <v>0</v>
      </c>
      <c r="I143" s="14">
        <f t="shared" si="4"/>
        <v>0</v>
      </c>
      <c r="J143" s="6"/>
      <c r="K143" s="73" t="str">
        <f t="shared" si="5"/>
        <v/>
      </c>
    </row>
    <row r="144" spans="2:11" s="33" customFormat="1">
      <c r="B144" s="135">
        <v>139</v>
      </c>
      <c r="C144" s="139"/>
      <c r="D144" s="17"/>
      <c r="E144" s="25"/>
      <c r="F144" s="26"/>
      <c r="G144" s="69"/>
      <c r="H144" s="73">
        <f t="shared" si="3"/>
        <v>0</v>
      </c>
      <c r="I144" s="14">
        <f t="shared" si="4"/>
        <v>0</v>
      </c>
      <c r="J144" s="6"/>
      <c r="K144" s="73" t="str">
        <f t="shared" si="5"/>
        <v/>
      </c>
    </row>
    <row r="145" spans="2:11">
      <c r="B145" s="135">
        <v>140</v>
      </c>
      <c r="C145" s="139"/>
      <c r="D145" s="17"/>
      <c r="E145" s="25"/>
      <c r="F145" s="26"/>
      <c r="G145" s="69"/>
      <c r="H145" s="73">
        <f t="shared" si="3"/>
        <v>0</v>
      </c>
      <c r="I145" s="14">
        <f t="shared" si="4"/>
        <v>0</v>
      </c>
      <c r="J145" s="6"/>
      <c r="K145" s="73" t="str">
        <f t="shared" si="5"/>
        <v/>
      </c>
    </row>
    <row r="146" spans="2:11">
      <c r="B146" s="135">
        <v>141</v>
      </c>
      <c r="C146" s="139"/>
      <c r="D146" s="17"/>
      <c r="E146" s="25"/>
      <c r="F146" s="26"/>
      <c r="G146" s="69"/>
      <c r="H146" s="73">
        <f t="shared" si="3"/>
        <v>0</v>
      </c>
      <c r="I146" s="14">
        <f t="shared" si="4"/>
        <v>0</v>
      </c>
      <c r="J146" s="6"/>
      <c r="K146" s="73" t="str">
        <f t="shared" si="5"/>
        <v/>
      </c>
    </row>
    <row r="147" spans="2:11" s="33" customFormat="1">
      <c r="B147" s="135">
        <v>142</v>
      </c>
      <c r="C147" s="139"/>
      <c r="D147" s="17"/>
      <c r="E147" s="25"/>
      <c r="F147" s="26"/>
      <c r="G147" s="69"/>
      <c r="H147" s="73">
        <f t="shared" si="3"/>
        <v>0</v>
      </c>
      <c r="I147" s="14">
        <f t="shared" si="4"/>
        <v>0</v>
      </c>
      <c r="J147" s="6"/>
      <c r="K147" s="73" t="str">
        <f t="shared" si="5"/>
        <v/>
      </c>
    </row>
    <row r="148" spans="2:11" s="33" customFormat="1">
      <c r="B148" s="135">
        <v>143</v>
      </c>
      <c r="C148" s="139"/>
      <c r="D148" s="17"/>
      <c r="E148" s="25"/>
      <c r="F148" s="26"/>
      <c r="G148" s="69"/>
      <c r="H148" s="73">
        <f t="shared" si="3"/>
        <v>0</v>
      </c>
      <c r="I148" s="14">
        <f t="shared" si="4"/>
        <v>0</v>
      </c>
      <c r="J148" s="6"/>
      <c r="K148" s="73" t="str">
        <f t="shared" si="5"/>
        <v/>
      </c>
    </row>
    <row r="149" spans="2:11" s="33" customFormat="1">
      <c r="B149" s="135">
        <v>144</v>
      </c>
      <c r="C149" s="139"/>
      <c r="D149" s="17"/>
      <c r="E149" s="25"/>
      <c r="F149" s="26"/>
      <c r="G149" s="69"/>
      <c r="H149" s="73">
        <f t="shared" si="3"/>
        <v>0</v>
      </c>
      <c r="I149" s="14">
        <f t="shared" si="4"/>
        <v>0</v>
      </c>
      <c r="J149" s="6"/>
      <c r="K149" s="73" t="str">
        <f t="shared" si="5"/>
        <v/>
      </c>
    </row>
    <row r="150" spans="2:11" s="33" customFormat="1">
      <c r="B150" s="135">
        <v>145</v>
      </c>
      <c r="C150" s="139"/>
      <c r="D150" s="17"/>
      <c r="E150" s="25"/>
      <c r="F150" s="26"/>
      <c r="G150" s="69"/>
      <c r="H150" s="73">
        <f t="shared" si="3"/>
        <v>0</v>
      </c>
      <c r="I150" s="14">
        <f t="shared" si="4"/>
        <v>0</v>
      </c>
      <c r="J150" s="6"/>
      <c r="K150" s="73" t="str">
        <f t="shared" si="5"/>
        <v/>
      </c>
    </row>
    <row r="151" spans="2:11" s="33" customFormat="1">
      <c r="B151" s="135">
        <v>146</v>
      </c>
      <c r="C151" s="139"/>
      <c r="D151" s="17"/>
      <c r="E151" s="25"/>
      <c r="F151" s="26"/>
      <c r="G151" s="69"/>
      <c r="H151" s="73">
        <f t="shared" si="3"/>
        <v>0</v>
      </c>
      <c r="I151" s="14">
        <f t="shared" si="4"/>
        <v>0</v>
      </c>
      <c r="J151" s="6"/>
      <c r="K151" s="73" t="str">
        <f t="shared" si="5"/>
        <v/>
      </c>
    </row>
    <row r="152" spans="2:11" s="33" customFormat="1">
      <c r="B152" s="135">
        <v>147</v>
      </c>
      <c r="C152" s="139"/>
      <c r="D152" s="17"/>
      <c r="E152" s="25"/>
      <c r="F152" s="26"/>
      <c r="G152" s="69"/>
      <c r="H152" s="73">
        <f t="shared" si="3"/>
        <v>0</v>
      </c>
      <c r="I152" s="14">
        <f t="shared" si="4"/>
        <v>0</v>
      </c>
      <c r="J152" s="6"/>
      <c r="K152" s="73" t="str">
        <f t="shared" si="5"/>
        <v/>
      </c>
    </row>
    <row r="153" spans="2:11" s="33" customFormat="1">
      <c r="B153" s="135">
        <v>148</v>
      </c>
      <c r="C153" s="139"/>
      <c r="D153" s="17"/>
      <c r="E153" s="25"/>
      <c r="F153" s="26"/>
      <c r="G153" s="69"/>
      <c r="H153" s="73">
        <f t="shared" si="3"/>
        <v>0</v>
      </c>
      <c r="I153" s="14">
        <f t="shared" si="4"/>
        <v>0</v>
      </c>
      <c r="J153" s="6"/>
      <c r="K153" s="73" t="str">
        <f t="shared" si="5"/>
        <v/>
      </c>
    </row>
    <row r="154" spans="2:11">
      <c r="B154" s="135">
        <v>149</v>
      </c>
      <c r="C154" s="139"/>
      <c r="D154" s="17"/>
      <c r="E154" s="25"/>
      <c r="F154" s="26"/>
      <c r="G154" s="69"/>
      <c r="H154" s="73">
        <f t="shared" si="3"/>
        <v>0</v>
      </c>
      <c r="I154" s="14">
        <f t="shared" si="4"/>
        <v>0</v>
      </c>
      <c r="J154" s="6"/>
      <c r="K154" s="73" t="str">
        <f t="shared" si="5"/>
        <v/>
      </c>
    </row>
    <row r="155" spans="2:11">
      <c r="B155" s="135">
        <v>150</v>
      </c>
      <c r="C155" s="139"/>
      <c r="D155" s="17"/>
      <c r="E155" s="25"/>
      <c r="F155" s="26"/>
      <c r="G155" s="69"/>
      <c r="H155" s="73">
        <f t="shared" si="3"/>
        <v>0</v>
      </c>
      <c r="I155" s="14">
        <f t="shared" si="4"/>
        <v>0</v>
      </c>
      <c r="J155" s="6"/>
      <c r="K155" s="73" t="str">
        <f t="shared" si="5"/>
        <v/>
      </c>
    </row>
    <row r="156" spans="2:11" s="33" customFormat="1">
      <c r="B156" s="135">
        <v>151</v>
      </c>
      <c r="C156" s="139"/>
      <c r="D156" s="17"/>
      <c r="E156" s="25"/>
      <c r="F156" s="26"/>
      <c r="G156" s="69"/>
      <c r="H156" s="73">
        <f t="shared" ref="H156:H219" si="6">IF(J156="x",G156+K156,G156+I156)</f>
        <v>0</v>
      </c>
      <c r="I156" s="14">
        <f t="shared" ref="I156:I299" si="7">IF(J156="",G156*21%,"")</f>
        <v>0</v>
      </c>
      <c r="J156" s="6"/>
      <c r="K156" s="73" t="str">
        <f t="shared" ref="K156:K299" si="8">IF(J156="","",G156*9%)</f>
        <v/>
      </c>
    </row>
    <row r="157" spans="2:11" s="33" customFormat="1">
      <c r="B157" s="135">
        <v>152</v>
      </c>
      <c r="C157" s="139"/>
      <c r="D157" s="17"/>
      <c r="E157" s="25"/>
      <c r="F157" s="26"/>
      <c r="G157" s="69"/>
      <c r="H157" s="73">
        <f t="shared" si="6"/>
        <v>0</v>
      </c>
      <c r="I157" s="14">
        <f t="shared" si="7"/>
        <v>0</v>
      </c>
      <c r="J157" s="6"/>
      <c r="K157" s="73" t="str">
        <f t="shared" si="8"/>
        <v/>
      </c>
    </row>
    <row r="158" spans="2:11" s="33" customFormat="1">
      <c r="B158" s="135">
        <v>153</v>
      </c>
      <c r="C158" s="139"/>
      <c r="D158" s="17"/>
      <c r="E158" s="25"/>
      <c r="F158" s="26"/>
      <c r="G158" s="69"/>
      <c r="H158" s="73">
        <f t="shared" si="6"/>
        <v>0</v>
      </c>
      <c r="I158" s="14">
        <f t="shared" si="7"/>
        <v>0</v>
      </c>
      <c r="J158" s="6"/>
      <c r="K158" s="73" t="str">
        <f t="shared" si="8"/>
        <v/>
      </c>
    </row>
    <row r="159" spans="2:11" s="33" customFormat="1">
      <c r="B159" s="135">
        <v>154</v>
      </c>
      <c r="C159" s="139"/>
      <c r="D159" s="17"/>
      <c r="E159" s="25"/>
      <c r="F159" s="26"/>
      <c r="G159" s="69"/>
      <c r="H159" s="73">
        <f t="shared" si="6"/>
        <v>0</v>
      </c>
      <c r="I159" s="14">
        <f t="shared" si="7"/>
        <v>0</v>
      </c>
      <c r="J159" s="6"/>
      <c r="K159" s="73" t="str">
        <f t="shared" si="8"/>
        <v/>
      </c>
    </row>
    <row r="160" spans="2:11" s="33" customFormat="1">
      <c r="B160" s="135">
        <v>155</v>
      </c>
      <c r="C160" s="139"/>
      <c r="D160" s="17"/>
      <c r="E160" s="25"/>
      <c r="F160" s="26"/>
      <c r="G160" s="69"/>
      <c r="H160" s="73">
        <f t="shared" si="6"/>
        <v>0</v>
      </c>
      <c r="I160" s="14">
        <f t="shared" si="7"/>
        <v>0</v>
      </c>
      <c r="J160" s="6"/>
      <c r="K160" s="73" t="str">
        <f t="shared" si="8"/>
        <v/>
      </c>
    </row>
    <row r="161" spans="2:11" s="33" customFormat="1">
      <c r="B161" s="135">
        <v>156</v>
      </c>
      <c r="C161" s="139"/>
      <c r="D161" s="17"/>
      <c r="E161" s="25"/>
      <c r="F161" s="26"/>
      <c r="G161" s="69"/>
      <c r="H161" s="73">
        <f t="shared" si="6"/>
        <v>0</v>
      </c>
      <c r="I161" s="14">
        <f t="shared" si="7"/>
        <v>0</v>
      </c>
      <c r="J161" s="6"/>
      <c r="K161" s="73" t="str">
        <f t="shared" si="8"/>
        <v/>
      </c>
    </row>
    <row r="162" spans="2:11" s="33" customFormat="1">
      <c r="B162" s="135">
        <v>157</v>
      </c>
      <c r="C162" s="139"/>
      <c r="D162" s="17"/>
      <c r="E162" s="25"/>
      <c r="F162" s="26"/>
      <c r="G162" s="69"/>
      <c r="H162" s="73">
        <f t="shared" si="6"/>
        <v>0</v>
      </c>
      <c r="I162" s="14">
        <f t="shared" si="7"/>
        <v>0</v>
      </c>
      <c r="J162" s="6"/>
      <c r="K162" s="73" t="str">
        <f t="shared" si="8"/>
        <v/>
      </c>
    </row>
    <row r="163" spans="2:11">
      <c r="B163" s="135">
        <v>158</v>
      </c>
      <c r="C163" s="139"/>
      <c r="D163" s="17"/>
      <c r="E163" s="25"/>
      <c r="F163" s="26"/>
      <c r="G163" s="69"/>
      <c r="H163" s="73">
        <f t="shared" si="6"/>
        <v>0</v>
      </c>
      <c r="I163" s="14">
        <f t="shared" si="7"/>
        <v>0</v>
      </c>
      <c r="J163" s="6"/>
      <c r="K163" s="73" t="str">
        <f t="shared" si="8"/>
        <v/>
      </c>
    </row>
    <row r="164" spans="2:11">
      <c r="B164" s="135">
        <v>159</v>
      </c>
      <c r="C164" s="139"/>
      <c r="D164" s="17"/>
      <c r="E164" s="25"/>
      <c r="F164" s="26"/>
      <c r="G164" s="69"/>
      <c r="H164" s="73">
        <f t="shared" si="6"/>
        <v>0</v>
      </c>
      <c r="I164" s="14">
        <f t="shared" si="7"/>
        <v>0</v>
      </c>
      <c r="J164" s="6"/>
      <c r="K164" s="73" t="str">
        <f t="shared" si="8"/>
        <v/>
      </c>
    </row>
    <row r="165" spans="2:11" s="33" customFormat="1">
      <c r="B165" s="135">
        <v>160</v>
      </c>
      <c r="C165" s="139"/>
      <c r="D165" s="17"/>
      <c r="E165" s="25"/>
      <c r="F165" s="26"/>
      <c r="G165" s="69"/>
      <c r="H165" s="73">
        <f t="shared" si="6"/>
        <v>0</v>
      </c>
      <c r="I165" s="14">
        <f t="shared" si="7"/>
        <v>0</v>
      </c>
      <c r="J165" s="6"/>
      <c r="K165" s="73" t="str">
        <f t="shared" si="8"/>
        <v/>
      </c>
    </row>
    <row r="166" spans="2:11" s="33" customFormat="1">
      <c r="B166" s="135">
        <v>161</v>
      </c>
      <c r="C166" s="139"/>
      <c r="D166" s="17"/>
      <c r="E166" s="25"/>
      <c r="F166" s="26"/>
      <c r="G166" s="69"/>
      <c r="H166" s="73">
        <f t="shared" si="6"/>
        <v>0</v>
      </c>
      <c r="I166" s="14">
        <f t="shared" si="7"/>
        <v>0</v>
      </c>
      <c r="J166" s="6"/>
      <c r="K166" s="73" t="str">
        <f t="shared" si="8"/>
        <v/>
      </c>
    </row>
    <row r="167" spans="2:11" s="33" customFormat="1">
      <c r="B167" s="135">
        <v>162</v>
      </c>
      <c r="C167" s="139"/>
      <c r="D167" s="17"/>
      <c r="E167" s="25"/>
      <c r="F167" s="26"/>
      <c r="G167" s="69"/>
      <c r="H167" s="73">
        <f t="shared" si="6"/>
        <v>0</v>
      </c>
      <c r="I167" s="14">
        <f t="shared" si="7"/>
        <v>0</v>
      </c>
      <c r="J167" s="6"/>
      <c r="K167" s="73" t="str">
        <f t="shared" si="8"/>
        <v/>
      </c>
    </row>
    <row r="168" spans="2:11" s="33" customFormat="1">
      <c r="B168" s="135">
        <v>163</v>
      </c>
      <c r="C168" s="139"/>
      <c r="D168" s="17"/>
      <c r="E168" s="25"/>
      <c r="F168" s="26"/>
      <c r="G168" s="69"/>
      <c r="H168" s="73">
        <f t="shared" si="6"/>
        <v>0</v>
      </c>
      <c r="I168" s="14">
        <f t="shared" si="7"/>
        <v>0</v>
      </c>
      <c r="J168" s="6"/>
      <c r="K168" s="73" t="str">
        <f t="shared" si="8"/>
        <v/>
      </c>
    </row>
    <row r="169" spans="2:11" s="33" customFormat="1">
      <c r="B169" s="135">
        <v>164</v>
      </c>
      <c r="C169" s="139"/>
      <c r="D169" s="17"/>
      <c r="E169" s="25"/>
      <c r="F169" s="26"/>
      <c r="G169" s="69"/>
      <c r="H169" s="73">
        <f t="shared" si="6"/>
        <v>0</v>
      </c>
      <c r="I169" s="14">
        <f t="shared" si="7"/>
        <v>0</v>
      </c>
      <c r="J169" s="6"/>
      <c r="K169" s="73" t="str">
        <f t="shared" si="8"/>
        <v/>
      </c>
    </row>
    <row r="170" spans="2:11" s="33" customFormat="1">
      <c r="B170" s="135">
        <v>165</v>
      </c>
      <c r="C170" s="139"/>
      <c r="D170" s="17"/>
      <c r="E170" s="25"/>
      <c r="F170" s="26"/>
      <c r="G170" s="69"/>
      <c r="H170" s="73">
        <f t="shared" si="6"/>
        <v>0</v>
      </c>
      <c r="I170" s="14">
        <f t="shared" si="7"/>
        <v>0</v>
      </c>
      <c r="J170" s="6"/>
      <c r="K170" s="73" t="str">
        <f t="shared" si="8"/>
        <v/>
      </c>
    </row>
    <row r="171" spans="2:11" s="33" customFormat="1">
      <c r="B171" s="135">
        <v>166</v>
      </c>
      <c r="C171" s="139"/>
      <c r="D171" s="17"/>
      <c r="E171" s="25"/>
      <c r="F171" s="26"/>
      <c r="G171" s="69"/>
      <c r="H171" s="73">
        <f t="shared" si="6"/>
        <v>0</v>
      </c>
      <c r="I171" s="14">
        <f t="shared" si="7"/>
        <v>0</v>
      </c>
      <c r="J171" s="6"/>
      <c r="K171" s="73" t="str">
        <f t="shared" si="8"/>
        <v/>
      </c>
    </row>
    <row r="172" spans="2:11">
      <c r="B172" s="135">
        <v>167</v>
      </c>
      <c r="C172" s="139"/>
      <c r="D172" s="17"/>
      <c r="E172" s="25"/>
      <c r="F172" s="26"/>
      <c r="G172" s="69"/>
      <c r="H172" s="73">
        <f t="shared" si="6"/>
        <v>0</v>
      </c>
      <c r="I172" s="14">
        <f t="shared" si="7"/>
        <v>0</v>
      </c>
      <c r="J172" s="6"/>
      <c r="K172" s="73" t="str">
        <f t="shared" si="8"/>
        <v/>
      </c>
    </row>
    <row r="173" spans="2:11">
      <c r="B173" s="135">
        <v>168</v>
      </c>
      <c r="C173" s="139"/>
      <c r="D173" s="17"/>
      <c r="E173" s="25"/>
      <c r="F173" s="26"/>
      <c r="G173" s="69"/>
      <c r="H173" s="73">
        <f t="shared" si="6"/>
        <v>0</v>
      </c>
      <c r="I173" s="14">
        <f t="shared" si="7"/>
        <v>0</v>
      </c>
      <c r="J173" s="6"/>
      <c r="K173" s="73" t="str">
        <f t="shared" si="8"/>
        <v/>
      </c>
    </row>
    <row r="174" spans="2:11" s="33" customFormat="1">
      <c r="B174" s="135">
        <v>169</v>
      </c>
      <c r="C174" s="139"/>
      <c r="D174" s="17"/>
      <c r="E174" s="25"/>
      <c r="F174" s="26"/>
      <c r="G174" s="69"/>
      <c r="H174" s="73">
        <f t="shared" si="6"/>
        <v>0</v>
      </c>
      <c r="I174" s="14">
        <f t="shared" si="7"/>
        <v>0</v>
      </c>
      <c r="J174" s="6"/>
      <c r="K174" s="73" t="str">
        <f t="shared" si="8"/>
        <v/>
      </c>
    </row>
    <row r="175" spans="2:11" s="33" customFormat="1">
      <c r="B175" s="135">
        <v>170</v>
      </c>
      <c r="C175" s="139"/>
      <c r="D175" s="17"/>
      <c r="E175" s="25"/>
      <c r="F175" s="26"/>
      <c r="G175" s="69"/>
      <c r="H175" s="73">
        <f t="shared" si="6"/>
        <v>0</v>
      </c>
      <c r="I175" s="14">
        <f t="shared" si="7"/>
        <v>0</v>
      </c>
      <c r="J175" s="6"/>
      <c r="K175" s="73" t="str">
        <f t="shared" si="8"/>
        <v/>
      </c>
    </row>
    <row r="176" spans="2:11" s="33" customFormat="1">
      <c r="B176" s="135">
        <v>171</v>
      </c>
      <c r="C176" s="139"/>
      <c r="D176" s="17"/>
      <c r="E176" s="25"/>
      <c r="F176" s="26"/>
      <c r="G176" s="69"/>
      <c r="H176" s="73">
        <f t="shared" si="6"/>
        <v>0</v>
      </c>
      <c r="I176" s="14">
        <f t="shared" si="7"/>
        <v>0</v>
      </c>
      <c r="J176" s="6"/>
      <c r="K176" s="73" t="str">
        <f t="shared" si="8"/>
        <v/>
      </c>
    </row>
    <row r="177" spans="2:11" s="33" customFormat="1">
      <c r="B177" s="135">
        <v>172</v>
      </c>
      <c r="C177" s="139"/>
      <c r="D177" s="17"/>
      <c r="E177" s="25"/>
      <c r="F177" s="26"/>
      <c r="G177" s="69"/>
      <c r="H177" s="73">
        <f t="shared" si="6"/>
        <v>0</v>
      </c>
      <c r="I177" s="14">
        <f t="shared" si="7"/>
        <v>0</v>
      </c>
      <c r="J177" s="6"/>
      <c r="K177" s="73" t="str">
        <f t="shared" si="8"/>
        <v/>
      </c>
    </row>
    <row r="178" spans="2:11" s="33" customFormat="1">
      <c r="B178" s="135">
        <v>173</v>
      </c>
      <c r="C178" s="139"/>
      <c r="D178" s="17"/>
      <c r="E178" s="25"/>
      <c r="F178" s="26"/>
      <c r="G178" s="69"/>
      <c r="H178" s="73">
        <f t="shared" si="6"/>
        <v>0</v>
      </c>
      <c r="I178" s="14">
        <f t="shared" si="7"/>
        <v>0</v>
      </c>
      <c r="J178" s="6"/>
      <c r="K178" s="73" t="str">
        <f t="shared" si="8"/>
        <v/>
      </c>
    </row>
    <row r="179" spans="2:11" s="33" customFormat="1">
      <c r="B179" s="135">
        <v>174</v>
      </c>
      <c r="C179" s="139"/>
      <c r="D179" s="17"/>
      <c r="E179" s="25"/>
      <c r="F179" s="26"/>
      <c r="G179" s="69"/>
      <c r="H179" s="73">
        <f t="shared" si="6"/>
        <v>0</v>
      </c>
      <c r="I179" s="14">
        <f t="shared" si="7"/>
        <v>0</v>
      </c>
      <c r="J179" s="6"/>
      <c r="K179" s="73" t="str">
        <f t="shared" si="8"/>
        <v/>
      </c>
    </row>
    <row r="180" spans="2:11" s="33" customFormat="1">
      <c r="B180" s="135">
        <v>175</v>
      </c>
      <c r="C180" s="139"/>
      <c r="D180" s="17"/>
      <c r="E180" s="25"/>
      <c r="F180" s="26"/>
      <c r="G180" s="69"/>
      <c r="H180" s="73">
        <f t="shared" si="6"/>
        <v>0</v>
      </c>
      <c r="I180" s="14">
        <f t="shared" si="7"/>
        <v>0</v>
      </c>
      <c r="J180" s="6"/>
      <c r="K180" s="73" t="str">
        <f t="shared" si="8"/>
        <v/>
      </c>
    </row>
    <row r="181" spans="2:11">
      <c r="B181" s="135">
        <v>176</v>
      </c>
      <c r="C181" s="139"/>
      <c r="D181" s="17"/>
      <c r="E181" s="25"/>
      <c r="F181" s="26"/>
      <c r="G181" s="69"/>
      <c r="H181" s="73">
        <f t="shared" si="6"/>
        <v>0</v>
      </c>
      <c r="I181" s="14">
        <f t="shared" si="7"/>
        <v>0</v>
      </c>
      <c r="J181" s="6"/>
      <c r="K181" s="73" t="str">
        <f t="shared" si="8"/>
        <v/>
      </c>
    </row>
    <row r="182" spans="2:11">
      <c r="B182" s="135">
        <v>177</v>
      </c>
      <c r="C182" s="139"/>
      <c r="D182" s="17"/>
      <c r="E182" s="25"/>
      <c r="F182" s="26"/>
      <c r="G182" s="69"/>
      <c r="H182" s="73">
        <f t="shared" si="6"/>
        <v>0</v>
      </c>
      <c r="I182" s="14">
        <f t="shared" si="7"/>
        <v>0</v>
      </c>
      <c r="J182" s="6"/>
      <c r="K182" s="73" t="str">
        <f t="shared" si="8"/>
        <v/>
      </c>
    </row>
    <row r="183" spans="2:11" s="33" customFormat="1">
      <c r="B183" s="135">
        <v>178</v>
      </c>
      <c r="C183" s="139"/>
      <c r="D183" s="17"/>
      <c r="E183" s="25"/>
      <c r="F183" s="26"/>
      <c r="G183" s="69"/>
      <c r="H183" s="73">
        <f t="shared" si="6"/>
        <v>0</v>
      </c>
      <c r="I183" s="14">
        <f t="shared" si="7"/>
        <v>0</v>
      </c>
      <c r="J183" s="6"/>
      <c r="K183" s="73" t="str">
        <f t="shared" si="8"/>
        <v/>
      </c>
    </row>
    <row r="184" spans="2:11" s="33" customFormat="1">
      <c r="B184" s="135">
        <v>179</v>
      </c>
      <c r="C184" s="139"/>
      <c r="D184" s="17"/>
      <c r="E184" s="25"/>
      <c r="F184" s="26"/>
      <c r="G184" s="69"/>
      <c r="H184" s="73">
        <f t="shared" si="6"/>
        <v>0</v>
      </c>
      <c r="I184" s="14">
        <f t="shared" si="7"/>
        <v>0</v>
      </c>
      <c r="J184" s="6"/>
      <c r="K184" s="73" t="str">
        <f t="shared" si="8"/>
        <v/>
      </c>
    </row>
    <row r="185" spans="2:11" s="33" customFormat="1">
      <c r="B185" s="135">
        <v>180</v>
      </c>
      <c r="C185" s="139"/>
      <c r="D185" s="17"/>
      <c r="E185" s="25"/>
      <c r="F185" s="26"/>
      <c r="G185" s="69"/>
      <c r="H185" s="73">
        <f t="shared" si="6"/>
        <v>0</v>
      </c>
      <c r="I185" s="14">
        <f t="shared" si="7"/>
        <v>0</v>
      </c>
      <c r="J185" s="6"/>
      <c r="K185" s="73" t="str">
        <f t="shared" si="8"/>
        <v/>
      </c>
    </row>
    <row r="186" spans="2:11" s="33" customFormat="1">
      <c r="B186" s="135">
        <v>181</v>
      </c>
      <c r="C186" s="139"/>
      <c r="D186" s="17"/>
      <c r="E186" s="25"/>
      <c r="F186" s="26"/>
      <c r="G186" s="69"/>
      <c r="H186" s="73">
        <f t="shared" si="6"/>
        <v>0</v>
      </c>
      <c r="I186" s="14">
        <f t="shared" si="7"/>
        <v>0</v>
      </c>
      <c r="J186" s="6"/>
      <c r="K186" s="73" t="str">
        <f t="shared" si="8"/>
        <v/>
      </c>
    </row>
    <row r="187" spans="2:11" s="33" customFormat="1">
      <c r="B187" s="135">
        <v>182</v>
      </c>
      <c r="C187" s="139"/>
      <c r="D187" s="17"/>
      <c r="E187" s="25"/>
      <c r="F187" s="26"/>
      <c r="G187" s="69"/>
      <c r="H187" s="73">
        <f t="shared" si="6"/>
        <v>0</v>
      </c>
      <c r="I187" s="14">
        <f t="shared" si="7"/>
        <v>0</v>
      </c>
      <c r="J187" s="6"/>
      <c r="K187" s="73" t="str">
        <f t="shared" si="8"/>
        <v/>
      </c>
    </row>
    <row r="188" spans="2:11" s="33" customFormat="1">
      <c r="B188" s="135">
        <v>183</v>
      </c>
      <c r="C188" s="139"/>
      <c r="D188" s="17"/>
      <c r="E188" s="25"/>
      <c r="F188" s="26"/>
      <c r="G188" s="69"/>
      <c r="H188" s="73">
        <f t="shared" si="6"/>
        <v>0</v>
      </c>
      <c r="I188" s="14">
        <f t="shared" si="7"/>
        <v>0</v>
      </c>
      <c r="J188" s="6"/>
      <c r="K188" s="73" t="str">
        <f t="shared" si="8"/>
        <v/>
      </c>
    </row>
    <row r="189" spans="2:11" s="33" customFormat="1">
      <c r="B189" s="135">
        <v>184</v>
      </c>
      <c r="C189" s="139"/>
      <c r="D189" s="17"/>
      <c r="E189" s="25"/>
      <c r="F189" s="26"/>
      <c r="G189" s="69"/>
      <c r="H189" s="73">
        <f t="shared" si="6"/>
        <v>0</v>
      </c>
      <c r="I189" s="14">
        <f t="shared" si="7"/>
        <v>0</v>
      </c>
      <c r="J189" s="6"/>
      <c r="K189" s="73" t="str">
        <f t="shared" si="8"/>
        <v/>
      </c>
    </row>
    <row r="190" spans="2:11">
      <c r="B190" s="135">
        <v>185</v>
      </c>
      <c r="C190" s="139"/>
      <c r="D190" s="17"/>
      <c r="E190" s="25"/>
      <c r="F190" s="26"/>
      <c r="G190" s="69"/>
      <c r="H190" s="73">
        <f t="shared" si="6"/>
        <v>0</v>
      </c>
      <c r="I190" s="14">
        <f t="shared" si="7"/>
        <v>0</v>
      </c>
      <c r="J190" s="6"/>
      <c r="K190" s="73" t="str">
        <f t="shared" si="8"/>
        <v/>
      </c>
    </row>
    <row r="191" spans="2:11">
      <c r="B191" s="135">
        <v>186</v>
      </c>
      <c r="C191" s="139"/>
      <c r="D191" s="17"/>
      <c r="E191" s="25"/>
      <c r="F191" s="26"/>
      <c r="G191" s="69"/>
      <c r="H191" s="73">
        <f t="shared" si="6"/>
        <v>0</v>
      </c>
      <c r="I191" s="14">
        <f t="shared" si="7"/>
        <v>0</v>
      </c>
      <c r="J191" s="6"/>
      <c r="K191" s="73" t="str">
        <f t="shared" si="8"/>
        <v/>
      </c>
    </row>
    <row r="192" spans="2:11" s="33" customFormat="1">
      <c r="B192" s="135">
        <v>187</v>
      </c>
      <c r="C192" s="139"/>
      <c r="D192" s="17"/>
      <c r="E192" s="25"/>
      <c r="F192" s="26"/>
      <c r="G192" s="69"/>
      <c r="H192" s="73">
        <f t="shared" si="6"/>
        <v>0</v>
      </c>
      <c r="I192" s="14">
        <f t="shared" si="7"/>
        <v>0</v>
      </c>
      <c r="J192" s="6"/>
      <c r="K192" s="73" t="str">
        <f t="shared" si="8"/>
        <v/>
      </c>
    </row>
    <row r="193" spans="2:11" s="33" customFormat="1">
      <c r="B193" s="135">
        <v>188</v>
      </c>
      <c r="C193" s="139"/>
      <c r="D193" s="17"/>
      <c r="E193" s="25"/>
      <c r="F193" s="26"/>
      <c r="G193" s="69"/>
      <c r="H193" s="73">
        <f t="shared" si="6"/>
        <v>0</v>
      </c>
      <c r="I193" s="14">
        <f t="shared" si="7"/>
        <v>0</v>
      </c>
      <c r="J193" s="6"/>
      <c r="K193" s="73" t="str">
        <f t="shared" si="8"/>
        <v/>
      </c>
    </row>
    <row r="194" spans="2:11" s="33" customFormat="1">
      <c r="B194" s="135">
        <v>189</v>
      </c>
      <c r="C194" s="139"/>
      <c r="D194" s="17"/>
      <c r="E194" s="25"/>
      <c r="F194" s="26"/>
      <c r="G194" s="69"/>
      <c r="H194" s="73">
        <f t="shared" si="6"/>
        <v>0</v>
      </c>
      <c r="I194" s="14">
        <f t="shared" si="7"/>
        <v>0</v>
      </c>
      <c r="J194" s="6"/>
      <c r="K194" s="73" t="str">
        <f t="shared" si="8"/>
        <v/>
      </c>
    </row>
    <row r="195" spans="2:11" s="33" customFormat="1">
      <c r="B195" s="135">
        <v>190</v>
      </c>
      <c r="C195" s="139"/>
      <c r="D195" s="17"/>
      <c r="E195" s="25"/>
      <c r="F195" s="26"/>
      <c r="G195" s="69"/>
      <c r="H195" s="73">
        <f t="shared" si="6"/>
        <v>0</v>
      </c>
      <c r="I195" s="14">
        <f t="shared" si="7"/>
        <v>0</v>
      </c>
      <c r="J195" s="6"/>
      <c r="K195" s="73" t="str">
        <f t="shared" si="8"/>
        <v/>
      </c>
    </row>
    <row r="196" spans="2:11" s="33" customFormat="1">
      <c r="B196" s="135">
        <v>191</v>
      </c>
      <c r="C196" s="139"/>
      <c r="D196" s="17"/>
      <c r="E196" s="25"/>
      <c r="F196" s="26"/>
      <c r="G196" s="69"/>
      <c r="H196" s="73">
        <f t="shared" si="6"/>
        <v>0</v>
      </c>
      <c r="I196" s="14">
        <f t="shared" si="7"/>
        <v>0</v>
      </c>
      <c r="J196" s="6"/>
      <c r="K196" s="73" t="str">
        <f t="shared" si="8"/>
        <v/>
      </c>
    </row>
    <row r="197" spans="2:11" s="33" customFormat="1">
      <c r="B197" s="135">
        <v>192</v>
      </c>
      <c r="C197" s="139"/>
      <c r="D197" s="17"/>
      <c r="E197" s="25"/>
      <c r="F197" s="26"/>
      <c r="G197" s="69"/>
      <c r="H197" s="73">
        <f t="shared" si="6"/>
        <v>0</v>
      </c>
      <c r="I197" s="14">
        <f t="shared" si="7"/>
        <v>0</v>
      </c>
      <c r="J197" s="6"/>
      <c r="K197" s="73" t="str">
        <f t="shared" si="8"/>
        <v/>
      </c>
    </row>
    <row r="198" spans="2:11" s="33" customFormat="1">
      <c r="B198" s="135">
        <v>193</v>
      </c>
      <c r="C198" s="139"/>
      <c r="D198" s="17"/>
      <c r="E198" s="25"/>
      <c r="F198" s="26"/>
      <c r="G198" s="69"/>
      <c r="H198" s="73">
        <f t="shared" si="6"/>
        <v>0</v>
      </c>
      <c r="I198" s="14">
        <f t="shared" si="7"/>
        <v>0</v>
      </c>
      <c r="J198" s="6"/>
      <c r="K198" s="73" t="str">
        <f t="shared" si="8"/>
        <v/>
      </c>
    </row>
    <row r="199" spans="2:11">
      <c r="B199" s="135">
        <v>194</v>
      </c>
      <c r="C199" s="139"/>
      <c r="D199" s="17"/>
      <c r="E199" s="25"/>
      <c r="F199" s="26"/>
      <c r="G199" s="69"/>
      <c r="H199" s="73">
        <f t="shared" si="6"/>
        <v>0</v>
      </c>
      <c r="I199" s="14">
        <f t="shared" si="7"/>
        <v>0</v>
      </c>
      <c r="J199" s="6"/>
      <c r="K199" s="73" t="str">
        <f t="shared" si="8"/>
        <v/>
      </c>
    </row>
    <row r="200" spans="2:11">
      <c r="B200" s="135">
        <v>195</v>
      </c>
      <c r="C200" s="139"/>
      <c r="D200" s="17"/>
      <c r="E200" s="25"/>
      <c r="F200" s="26"/>
      <c r="G200" s="69"/>
      <c r="H200" s="73">
        <f t="shared" si="6"/>
        <v>0</v>
      </c>
      <c r="I200" s="14">
        <f t="shared" si="7"/>
        <v>0</v>
      </c>
      <c r="J200" s="6"/>
      <c r="K200" s="73" t="str">
        <f t="shared" si="8"/>
        <v/>
      </c>
    </row>
    <row r="201" spans="2:11" s="33" customFormat="1">
      <c r="B201" s="135">
        <v>196</v>
      </c>
      <c r="C201" s="139"/>
      <c r="D201" s="17"/>
      <c r="E201" s="25"/>
      <c r="F201" s="26"/>
      <c r="G201" s="69"/>
      <c r="H201" s="73">
        <f t="shared" si="6"/>
        <v>0</v>
      </c>
      <c r="I201" s="14">
        <f t="shared" si="7"/>
        <v>0</v>
      </c>
      <c r="J201" s="6"/>
      <c r="K201" s="73" t="str">
        <f t="shared" si="8"/>
        <v/>
      </c>
    </row>
    <row r="202" spans="2:11" s="33" customFormat="1">
      <c r="B202" s="135">
        <v>197</v>
      </c>
      <c r="C202" s="139"/>
      <c r="D202" s="17"/>
      <c r="E202" s="25"/>
      <c r="F202" s="26"/>
      <c r="G202" s="69"/>
      <c r="H202" s="73">
        <f t="shared" si="6"/>
        <v>0</v>
      </c>
      <c r="I202" s="14">
        <f t="shared" si="7"/>
        <v>0</v>
      </c>
      <c r="J202" s="6"/>
      <c r="K202" s="73" t="str">
        <f t="shared" si="8"/>
        <v/>
      </c>
    </row>
    <row r="203" spans="2:11" s="33" customFormat="1">
      <c r="B203" s="135">
        <v>198</v>
      </c>
      <c r="C203" s="139"/>
      <c r="D203" s="17"/>
      <c r="E203" s="25"/>
      <c r="F203" s="26"/>
      <c r="G203" s="69"/>
      <c r="H203" s="73">
        <f t="shared" si="6"/>
        <v>0</v>
      </c>
      <c r="I203" s="14">
        <f t="shared" si="7"/>
        <v>0</v>
      </c>
      <c r="J203" s="6"/>
      <c r="K203" s="73" t="str">
        <f t="shared" si="8"/>
        <v/>
      </c>
    </row>
    <row r="204" spans="2:11" s="33" customFormat="1">
      <c r="B204" s="135">
        <v>199</v>
      </c>
      <c r="C204" s="139"/>
      <c r="D204" s="17"/>
      <c r="E204" s="25"/>
      <c r="F204" s="26"/>
      <c r="G204" s="69"/>
      <c r="H204" s="73">
        <f t="shared" si="6"/>
        <v>0</v>
      </c>
      <c r="I204" s="14">
        <f t="shared" si="7"/>
        <v>0</v>
      </c>
      <c r="J204" s="6"/>
      <c r="K204" s="73" t="str">
        <f t="shared" si="8"/>
        <v/>
      </c>
    </row>
    <row r="205" spans="2:11" s="33" customFormat="1">
      <c r="B205" s="135">
        <v>200</v>
      </c>
      <c r="C205" s="139"/>
      <c r="D205" s="17"/>
      <c r="E205" s="25"/>
      <c r="F205" s="26"/>
      <c r="G205" s="69"/>
      <c r="H205" s="73">
        <f t="shared" si="6"/>
        <v>0</v>
      </c>
      <c r="I205" s="14">
        <f t="shared" si="7"/>
        <v>0</v>
      </c>
      <c r="J205" s="6"/>
      <c r="K205" s="73" t="str">
        <f t="shared" si="8"/>
        <v/>
      </c>
    </row>
    <row r="206" spans="2:11" s="33" customFormat="1">
      <c r="B206" s="135">
        <v>201</v>
      </c>
      <c r="C206" s="139"/>
      <c r="D206" s="17"/>
      <c r="E206" s="25"/>
      <c r="F206" s="26"/>
      <c r="G206" s="69"/>
      <c r="H206" s="73">
        <f t="shared" si="6"/>
        <v>0</v>
      </c>
      <c r="I206" s="14">
        <f t="shared" si="7"/>
        <v>0</v>
      </c>
      <c r="J206" s="6"/>
      <c r="K206" s="73" t="str">
        <f t="shared" si="8"/>
        <v/>
      </c>
    </row>
    <row r="207" spans="2:11" s="33" customFormat="1">
      <c r="B207" s="135">
        <v>202</v>
      </c>
      <c r="C207" s="139"/>
      <c r="D207" s="17"/>
      <c r="E207" s="25"/>
      <c r="F207" s="26"/>
      <c r="G207" s="69"/>
      <c r="H207" s="73">
        <f t="shared" si="6"/>
        <v>0</v>
      </c>
      <c r="I207" s="14">
        <f t="shared" si="7"/>
        <v>0</v>
      </c>
      <c r="J207" s="6"/>
      <c r="K207" s="73" t="str">
        <f t="shared" si="8"/>
        <v/>
      </c>
    </row>
    <row r="208" spans="2:11">
      <c r="B208" s="135">
        <v>203</v>
      </c>
      <c r="C208" s="139"/>
      <c r="D208" s="17"/>
      <c r="E208" s="25"/>
      <c r="F208" s="26"/>
      <c r="G208" s="69"/>
      <c r="H208" s="73">
        <f t="shared" si="6"/>
        <v>0</v>
      </c>
      <c r="I208" s="14">
        <f t="shared" si="7"/>
        <v>0</v>
      </c>
      <c r="J208" s="6"/>
      <c r="K208" s="73" t="str">
        <f t="shared" si="8"/>
        <v/>
      </c>
    </row>
    <row r="209" spans="2:11">
      <c r="B209" s="135">
        <v>204</v>
      </c>
      <c r="C209" s="139"/>
      <c r="D209" s="17"/>
      <c r="E209" s="25"/>
      <c r="F209" s="26"/>
      <c r="G209" s="69"/>
      <c r="H209" s="73">
        <f t="shared" si="6"/>
        <v>0</v>
      </c>
      <c r="I209" s="14">
        <f t="shared" si="7"/>
        <v>0</v>
      </c>
      <c r="J209" s="6"/>
      <c r="K209" s="73" t="str">
        <f t="shared" si="8"/>
        <v/>
      </c>
    </row>
    <row r="210" spans="2:11" s="33" customFormat="1">
      <c r="B210" s="135">
        <v>205</v>
      </c>
      <c r="C210" s="139"/>
      <c r="D210" s="17"/>
      <c r="E210" s="25"/>
      <c r="F210" s="26"/>
      <c r="G210" s="69"/>
      <c r="H210" s="73">
        <f t="shared" si="6"/>
        <v>0</v>
      </c>
      <c r="I210" s="14">
        <f t="shared" si="7"/>
        <v>0</v>
      </c>
      <c r="J210" s="6"/>
      <c r="K210" s="73" t="str">
        <f t="shared" si="8"/>
        <v/>
      </c>
    </row>
    <row r="211" spans="2:11" s="33" customFormat="1">
      <c r="B211" s="135">
        <v>206</v>
      </c>
      <c r="C211" s="139"/>
      <c r="D211" s="17"/>
      <c r="E211" s="25"/>
      <c r="F211" s="26"/>
      <c r="G211" s="69"/>
      <c r="H211" s="73">
        <f t="shared" si="6"/>
        <v>0</v>
      </c>
      <c r="I211" s="14">
        <f t="shared" si="7"/>
        <v>0</v>
      </c>
      <c r="J211" s="6"/>
      <c r="K211" s="73" t="str">
        <f t="shared" si="8"/>
        <v/>
      </c>
    </row>
    <row r="212" spans="2:11" s="33" customFormat="1">
      <c r="B212" s="135">
        <v>207</v>
      </c>
      <c r="C212" s="139"/>
      <c r="D212" s="17"/>
      <c r="E212" s="25"/>
      <c r="F212" s="26"/>
      <c r="G212" s="69"/>
      <c r="H212" s="73">
        <f t="shared" si="6"/>
        <v>0</v>
      </c>
      <c r="I212" s="14">
        <f t="shared" si="7"/>
        <v>0</v>
      </c>
      <c r="J212" s="6"/>
      <c r="K212" s="73" t="str">
        <f t="shared" si="8"/>
        <v/>
      </c>
    </row>
    <row r="213" spans="2:11" s="33" customFormat="1">
      <c r="B213" s="135">
        <v>208</v>
      </c>
      <c r="C213" s="139"/>
      <c r="D213" s="17"/>
      <c r="E213" s="25"/>
      <c r="F213" s="26"/>
      <c r="G213" s="69"/>
      <c r="H213" s="73">
        <f t="shared" si="6"/>
        <v>0</v>
      </c>
      <c r="I213" s="14">
        <f t="shared" si="7"/>
        <v>0</v>
      </c>
      <c r="J213" s="6"/>
      <c r="K213" s="73" t="str">
        <f t="shared" si="8"/>
        <v/>
      </c>
    </row>
    <row r="214" spans="2:11" s="33" customFormat="1">
      <c r="B214" s="135">
        <v>209</v>
      </c>
      <c r="C214" s="139"/>
      <c r="D214" s="17"/>
      <c r="E214" s="25"/>
      <c r="F214" s="26"/>
      <c r="G214" s="69"/>
      <c r="H214" s="73">
        <f t="shared" si="6"/>
        <v>0</v>
      </c>
      <c r="I214" s="14">
        <f t="shared" si="7"/>
        <v>0</v>
      </c>
      <c r="J214" s="6"/>
      <c r="K214" s="73" t="str">
        <f t="shared" si="8"/>
        <v/>
      </c>
    </row>
    <row r="215" spans="2:11" s="33" customFormat="1">
      <c r="B215" s="135">
        <v>210</v>
      </c>
      <c r="C215" s="139"/>
      <c r="D215" s="17"/>
      <c r="E215" s="25"/>
      <c r="F215" s="26"/>
      <c r="G215" s="69"/>
      <c r="H215" s="73">
        <f t="shared" si="6"/>
        <v>0</v>
      </c>
      <c r="I215" s="14">
        <f t="shared" si="7"/>
        <v>0</v>
      </c>
      <c r="J215" s="6"/>
      <c r="K215" s="73" t="str">
        <f t="shared" si="8"/>
        <v/>
      </c>
    </row>
    <row r="216" spans="2:11" s="33" customFormat="1">
      <c r="B216" s="135">
        <v>211</v>
      </c>
      <c r="C216" s="139"/>
      <c r="D216" s="17"/>
      <c r="E216" s="25"/>
      <c r="F216" s="26"/>
      <c r="G216" s="69"/>
      <c r="H216" s="73">
        <f t="shared" si="6"/>
        <v>0</v>
      </c>
      <c r="I216" s="14">
        <f t="shared" si="7"/>
        <v>0</v>
      </c>
      <c r="J216" s="6"/>
      <c r="K216" s="73" t="str">
        <f t="shared" si="8"/>
        <v/>
      </c>
    </row>
    <row r="217" spans="2:11">
      <c r="B217" s="135">
        <v>212</v>
      </c>
      <c r="C217" s="139"/>
      <c r="D217" s="17"/>
      <c r="E217" s="25"/>
      <c r="F217" s="26"/>
      <c r="G217" s="69"/>
      <c r="H217" s="73">
        <f t="shared" si="6"/>
        <v>0</v>
      </c>
      <c r="I217" s="14">
        <f t="shared" si="7"/>
        <v>0</v>
      </c>
      <c r="J217" s="6"/>
      <c r="K217" s="73" t="str">
        <f t="shared" si="8"/>
        <v/>
      </c>
    </row>
    <row r="218" spans="2:11">
      <c r="B218" s="135">
        <v>213</v>
      </c>
      <c r="C218" s="139"/>
      <c r="D218" s="17"/>
      <c r="E218" s="25"/>
      <c r="F218" s="26"/>
      <c r="G218" s="69"/>
      <c r="H218" s="73">
        <f t="shared" si="6"/>
        <v>0</v>
      </c>
      <c r="I218" s="14">
        <f t="shared" si="7"/>
        <v>0</v>
      </c>
      <c r="J218" s="6"/>
      <c r="K218" s="73" t="str">
        <f t="shared" si="8"/>
        <v/>
      </c>
    </row>
    <row r="219" spans="2:11" s="33" customFormat="1">
      <c r="B219" s="135">
        <v>214</v>
      </c>
      <c r="C219" s="139"/>
      <c r="D219" s="17"/>
      <c r="E219" s="25"/>
      <c r="F219" s="26"/>
      <c r="G219" s="69"/>
      <c r="H219" s="73">
        <f t="shared" si="6"/>
        <v>0</v>
      </c>
      <c r="I219" s="14">
        <f t="shared" si="7"/>
        <v>0</v>
      </c>
      <c r="J219" s="6"/>
      <c r="K219" s="73" t="str">
        <f t="shared" si="8"/>
        <v/>
      </c>
    </row>
    <row r="220" spans="2:11" s="33" customFormat="1">
      <c r="B220" s="135">
        <v>215</v>
      </c>
      <c r="C220" s="139"/>
      <c r="D220" s="17"/>
      <c r="E220" s="25"/>
      <c r="F220" s="26"/>
      <c r="G220" s="69"/>
      <c r="H220" s="73">
        <f t="shared" ref="H220:H283" si="9">IF(J220="x",G220+K220,G220+I220)</f>
        <v>0</v>
      </c>
      <c r="I220" s="14">
        <f t="shared" si="7"/>
        <v>0</v>
      </c>
      <c r="J220" s="6"/>
      <c r="K220" s="73" t="str">
        <f t="shared" si="8"/>
        <v/>
      </c>
    </row>
    <row r="221" spans="2:11" s="33" customFormat="1">
      <c r="B221" s="135">
        <v>216</v>
      </c>
      <c r="C221" s="139"/>
      <c r="D221" s="17"/>
      <c r="E221" s="25"/>
      <c r="F221" s="26"/>
      <c r="G221" s="69"/>
      <c r="H221" s="73">
        <f t="shared" si="9"/>
        <v>0</v>
      </c>
      <c r="I221" s="14">
        <f t="shared" si="7"/>
        <v>0</v>
      </c>
      <c r="J221" s="6"/>
      <c r="K221" s="73" t="str">
        <f t="shared" si="8"/>
        <v/>
      </c>
    </row>
    <row r="222" spans="2:11" s="33" customFormat="1">
      <c r="B222" s="135">
        <v>217</v>
      </c>
      <c r="C222" s="139"/>
      <c r="D222" s="17"/>
      <c r="E222" s="25"/>
      <c r="F222" s="26"/>
      <c r="G222" s="69"/>
      <c r="H222" s="73">
        <f t="shared" si="9"/>
        <v>0</v>
      </c>
      <c r="I222" s="14">
        <f t="shared" si="7"/>
        <v>0</v>
      </c>
      <c r="J222" s="6"/>
      <c r="K222" s="73" t="str">
        <f t="shared" si="8"/>
        <v/>
      </c>
    </row>
    <row r="223" spans="2:11" s="33" customFormat="1">
      <c r="B223" s="135">
        <v>218</v>
      </c>
      <c r="C223" s="139"/>
      <c r="D223" s="17"/>
      <c r="E223" s="25"/>
      <c r="F223" s="26"/>
      <c r="G223" s="69"/>
      <c r="H223" s="73">
        <f t="shared" si="9"/>
        <v>0</v>
      </c>
      <c r="I223" s="14">
        <f t="shared" si="7"/>
        <v>0</v>
      </c>
      <c r="J223" s="6"/>
      <c r="K223" s="73" t="str">
        <f t="shared" si="8"/>
        <v/>
      </c>
    </row>
    <row r="224" spans="2:11" s="33" customFormat="1">
      <c r="B224" s="135">
        <v>219</v>
      </c>
      <c r="C224" s="139"/>
      <c r="D224" s="17"/>
      <c r="E224" s="25"/>
      <c r="F224" s="26"/>
      <c r="G224" s="69"/>
      <c r="H224" s="73">
        <f t="shared" si="9"/>
        <v>0</v>
      </c>
      <c r="I224" s="14">
        <f t="shared" si="7"/>
        <v>0</v>
      </c>
      <c r="J224" s="6"/>
      <c r="K224" s="73" t="str">
        <f t="shared" si="8"/>
        <v/>
      </c>
    </row>
    <row r="225" spans="2:11" s="33" customFormat="1">
      <c r="B225" s="135">
        <v>220</v>
      </c>
      <c r="C225" s="139"/>
      <c r="D225" s="17"/>
      <c r="E225" s="25"/>
      <c r="F225" s="26"/>
      <c r="G225" s="69"/>
      <c r="H225" s="73">
        <f t="shared" si="9"/>
        <v>0</v>
      </c>
      <c r="I225" s="14">
        <f t="shared" si="7"/>
        <v>0</v>
      </c>
      <c r="J225" s="6"/>
      <c r="K225" s="73" t="str">
        <f t="shared" si="8"/>
        <v/>
      </c>
    </row>
    <row r="226" spans="2:11">
      <c r="B226" s="135">
        <v>221</v>
      </c>
      <c r="C226" s="139"/>
      <c r="D226" s="17"/>
      <c r="E226" s="25"/>
      <c r="F226" s="26"/>
      <c r="G226" s="69"/>
      <c r="H226" s="73">
        <f t="shared" si="9"/>
        <v>0</v>
      </c>
      <c r="I226" s="14">
        <f t="shared" si="7"/>
        <v>0</v>
      </c>
      <c r="J226" s="6"/>
      <c r="K226" s="73" t="str">
        <f t="shared" si="8"/>
        <v/>
      </c>
    </row>
    <row r="227" spans="2:11">
      <c r="B227" s="135">
        <v>222</v>
      </c>
      <c r="C227" s="139"/>
      <c r="D227" s="17"/>
      <c r="E227" s="25"/>
      <c r="F227" s="26"/>
      <c r="G227" s="69"/>
      <c r="H227" s="73">
        <f t="shared" si="9"/>
        <v>0</v>
      </c>
      <c r="I227" s="14">
        <f t="shared" si="7"/>
        <v>0</v>
      </c>
      <c r="J227" s="6"/>
      <c r="K227" s="73" t="str">
        <f t="shared" si="8"/>
        <v/>
      </c>
    </row>
    <row r="228" spans="2:11" s="33" customFormat="1">
      <c r="B228" s="135">
        <v>223</v>
      </c>
      <c r="C228" s="139"/>
      <c r="D228" s="17"/>
      <c r="E228" s="25"/>
      <c r="F228" s="26"/>
      <c r="G228" s="69"/>
      <c r="H228" s="73">
        <f t="shared" si="9"/>
        <v>0</v>
      </c>
      <c r="I228" s="14">
        <f t="shared" si="7"/>
        <v>0</v>
      </c>
      <c r="J228" s="6"/>
      <c r="K228" s="73" t="str">
        <f t="shared" si="8"/>
        <v/>
      </c>
    </row>
    <row r="229" spans="2:11" s="33" customFormat="1">
      <c r="B229" s="135">
        <v>224</v>
      </c>
      <c r="C229" s="139"/>
      <c r="D229" s="17"/>
      <c r="E229" s="25"/>
      <c r="F229" s="26"/>
      <c r="G229" s="69"/>
      <c r="H229" s="73">
        <f t="shared" si="9"/>
        <v>0</v>
      </c>
      <c r="I229" s="14">
        <f t="shared" si="7"/>
        <v>0</v>
      </c>
      <c r="J229" s="6"/>
      <c r="K229" s="73" t="str">
        <f t="shared" si="8"/>
        <v/>
      </c>
    </row>
    <row r="230" spans="2:11" s="33" customFormat="1">
      <c r="B230" s="135">
        <v>225</v>
      </c>
      <c r="C230" s="139"/>
      <c r="D230" s="17"/>
      <c r="E230" s="25"/>
      <c r="F230" s="26"/>
      <c r="G230" s="69"/>
      <c r="H230" s="73">
        <f t="shared" si="9"/>
        <v>0</v>
      </c>
      <c r="I230" s="14">
        <f t="shared" si="7"/>
        <v>0</v>
      </c>
      <c r="J230" s="6"/>
      <c r="K230" s="73" t="str">
        <f t="shared" si="8"/>
        <v/>
      </c>
    </row>
    <row r="231" spans="2:11" s="33" customFormat="1">
      <c r="B231" s="135">
        <v>226</v>
      </c>
      <c r="C231" s="139"/>
      <c r="D231" s="17"/>
      <c r="E231" s="25"/>
      <c r="F231" s="26"/>
      <c r="G231" s="69"/>
      <c r="H231" s="73">
        <f t="shared" si="9"/>
        <v>0</v>
      </c>
      <c r="I231" s="14">
        <f t="shared" si="7"/>
        <v>0</v>
      </c>
      <c r="J231" s="6"/>
      <c r="K231" s="73" t="str">
        <f t="shared" si="8"/>
        <v/>
      </c>
    </row>
    <row r="232" spans="2:11" s="33" customFormat="1">
      <c r="B232" s="135">
        <v>227</v>
      </c>
      <c r="C232" s="139"/>
      <c r="D232" s="17"/>
      <c r="E232" s="25"/>
      <c r="F232" s="26"/>
      <c r="G232" s="69"/>
      <c r="H232" s="73">
        <f t="shared" si="9"/>
        <v>0</v>
      </c>
      <c r="I232" s="14">
        <f t="shared" si="7"/>
        <v>0</v>
      </c>
      <c r="J232" s="6"/>
      <c r="K232" s="73" t="str">
        <f t="shared" si="8"/>
        <v/>
      </c>
    </row>
    <row r="233" spans="2:11" s="33" customFormat="1">
      <c r="B233" s="135">
        <v>228</v>
      </c>
      <c r="C233" s="139"/>
      <c r="D233" s="17"/>
      <c r="E233" s="25"/>
      <c r="F233" s="26"/>
      <c r="G233" s="69"/>
      <c r="H233" s="73">
        <f t="shared" si="9"/>
        <v>0</v>
      </c>
      <c r="I233" s="14">
        <f t="shared" si="7"/>
        <v>0</v>
      </c>
      <c r="J233" s="6"/>
      <c r="K233" s="73" t="str">
        <f t="shared" si="8"/>
        <v/>
      </c>
    </row>
    <row r="234" spans="2:11" s="33" customFormat="1">
      <c r="B234" s="135">
        <v>229</v>
      </c>
      <c r="C234" s="139"/>
      <c r="D234" s="17"/>
      <c r="E234" s="25"/>
      <c r="F234" s="26"/>
      <c r="G234" s="69"/>
      <c r="H234" s="73">
        <f t="shared" si="9"/>
        <v>0</v>
      </c>
      <c r="I234" s="14">
        <f t="shared" si="7"/>
        <v>0</v>
      </c>
      <c r="J234" s="6"/>
      <c r="K234" s="73" t="str">
        <f t="shared" si="8"/>
        <v/>
      </c>
    </row>
    <row r="235" spans="2:11">
      <c r="B235" s="135">
        <v>230</v>
      </c>
      <c r="C235" s="139"/>
      <c r="D235" s="17"/>
      <c r="E235" s="25"/>
      <c r="F235" s="26"/>
      <c r="G235" s="69"/>
      <c r="H235" s="73">
        <f t="shared" si="9"/>
        <v>0</v>
      </c>
      <c r="I235" s="14">
        <f t="shared" si="7"/>
        <v>0</v>
      </c>
      <c r="J235" s="6"/>
      <c r="K235" s="73" t="str">
        <f t="shared" si="8"/>
        <v/>
      </c>
    </row>
    <row r="236" spans="2:11">
      <c r="B236" s="135">
        <v>231</v>
      </c>
      <c r="C236" s="139"/>
      <c r="D236" s="17"/>
      <c r="E236" s="25"/>
      <c r="F236" s="26"/>
      <c r="G236" s="69"/>
      <c r="H236" s="73">
        <f t="shared" si="9"/>
        <v>0</v>
      </c>
      <c r="I236" s="14">
        <f t="shared" si="7"/>
        <v>0</v>
      </c>
      <c r="J236" s="6"/>
      <c r="K236" s="73" t="str">
        <f t="shared" si="8"/>
        <v/>
      </c>
    </row>
    <row r="237" spans="2:11" s="33" customFormat="1">
      <c r="B237" s="135">
        <v>232</v>
      </c>
      <c r="C237" s="139"/>
      <c r="D237" s="17"/>
      <c r="E237" s="25"/>
      <c r="F237" s="26"/>
      <c r="G237" s="69"/>
      <c r="H237" s="73">
        <f t="shared" si="9"/>
        <v>0</v>
      </c>
      <c r="I237" s="14">
        <f t="shared" si="7"/>
        <v>0</v>
      </c>
      <c r="J237" s="6"/>
      <c r="K237" s="73" t="str">
        <f t="shared" si="8"/>
        <v/>
      </c>
    </row>
    <row r="238" spans="2:11" s="33" customFormat="1">
      <c r="B238" s="135">
        <v>233</v>
      </c>
      <c r="C238" s="139"/>
      <c r="D238" s="17"/>
      <c r="E238" s="25"/>
      <c r="F238" s="26"/>
      <c r="G238" s="69"/>
      <c r="H238" s="73">
        <f t="shared" si="9"/>
        <v>0</v>
      </c>
      <c r="I238" s="14">
        <f t="shared" si="7"/>
        <v>0</v>
      </c>
      <c r="J238" s="6"/>
      <c r="K238" s="73" t="str">
        <f t="shared" si="8"/>
        <v/>
      </c>
    </row>
    <row r="239" spans="2:11" s="33" customFormat="1">
      <c r="B239" s="135">
        <v>234</v>
      </c>
      <c r="C239" s="139"/>
      <c r="D239" s="17"/>
      <c r="E239" s="25"/>
      <c r="F239" s="26"/>
      <c r="G239" s="69"/>
      <c r="H239" s="73">
        <f t="shared" si="9"/>
        <v>0</v>
      </c>
      <c r="I239" s="14">
        <f t="shared" si="7"/>
        <v>0</v>
      </c>
      <c r="J239" s="6"/>
      <c r="K239" s="73" t="str">
        <f t="shared" si="8"/>
        <v/>
      </c>
    </row>
    <row r="240" spans="2:11" s="33" customFormat="1">
      <c r="B240" s="135">
        <v>235</v>
      </c>
      <c r="C240" s="139"/>
      <c r="D240" s="17"/>
      <c r="E240" s="25"/>
      <c r="F240" s="26"/>
      <c r="G240" s="69"/>
      <c r="H240" s="73">
        <f t="shared" si="9"/>
        <v>0</v>
      </c>
      <c r="I240" s="14">
        <f t="shared" si="7"/>
        <v>0</v>
      </c>
      <c r="J240" s="6"/>
      <c r="K240" s="73" t="str">
        <f t="shared" si="8"/>
        <v/>
      </c>
    </row>
    <row r="241" spans="2:11" s="33" customFormat="1">
      <c r="B241" s="135">
        <v>236</v>
      </c>
      <c r="C241" s="139"/>
      <c r="D241" s="17"/>
      <c r="E241" s="25"/>
      <c r="F241" s="26"/>
      <c r="G241" s="69"/>
      <c r="H241" s="73">
        <f t="shared" si="9"/>
        <v>0</v>
      </c>
      <c r="I241" s="14">
        <f t="shared" si="7"/>
        <v>0</v>
      </c>
      <c r="J241" s="6"/>
      <c r="K241" s="73" t="str">
        <f t="shared" si="8"/>
        <v/>
      </c>
    </row>
    <row r="242" spans="2:11" s="33" customFormat="1">
      <c r="B242" s="135">
        <v>237</v>
      </c>
      <c r="C242" s="139"/>
      <c r="D242" s="17"/>
      <c r="E242" s="25"/>
      <c r="F242" s="26"/>
      <c r="G242" s="69"/>
      <c r="H242" s="73">
        <f t="shared" si="9"/>
        <v>0</v>
      </c>
      <c r="I242" s="14">
        <f t="shared" si="7"/>
        <v>0</v>
      </c>
      <c r="J242" s="6"/>
      <c r="K242" s="73" t="str">
        <f t="shared" si="8"/>
        <v/>
      </c>
    </row>
    <row r="243" spans="2:11" s="33" customFormat="1">
      <c r="B243" s="135">
        <v>238</v>
      </c>
      <c r="C243" s="139"/>
      <c r="D243" s="17"/>
      <c r="E243" s="25"/>
      <c r="F243" s="26"/>
      <c r="G243" s="69"/>
      <c r="H243" s="73">
        <f t="shared" si="9"/>
        <v>0</v>
      </c>
      <c r="I243" s="14">
        <f t="shared" si="7"/>
        <v>0</v>
      </c>
      <c r="J243" s="6"/>
      <c r="K243" s="73" t="str">
        <f t="shared" si="8"/>
        <v/>
      </c>
    </row>
    <row r="244" spans="2:11">
      <c r="B244" s="135">
        <v>239</v>
      </c>
      <c r="C244" s="139"/>
      <c r="D244" s="17"/>
      <c r="E244" s="25"/>
      <c r="F244" s="26"/>
      <c r="G244" s="69"/>
      <c r="H244" s="73">
        <f t="shared" si="9"/>
        <v>0</v>
      </c>
      <c r="I244" s="14">
        <f t="shared" si="7"/>
        <v>0</v>
      </c>
      <c r="J244" s="6"/>
      <c r="K244" s="73" t="str">
        <f t="shared" si="8"/>
        <v/>
      </c>
    </row>
    <row r="245" spans="2:11">
      <c r="B245" s="135">
        <v>240</v>
      </c>
      <c r="C245" s="139"/>
      <c r="D245" s="17"/>
      <c r="E245" s="25"/>
      <c r="F245" s="26"/>
      <c r="G245" s="69"/>
      <c r="H245" s="73">
        <f t="shared" si="9"/>
        <v>0</v>
      </c>
      <c r="I245" s="14">
        <f t="shared" si="7"/>
        <v>0</v>
      </c>
      <c r="J245" s="6"/>
      <c r="K245" s="73" t="str">
        <f t="shared" si="8"/>
        <v/>
      </c>
    </row>
    <row r="246" spans="2:11" s="33" customFormat="1">
      <c r="B246" s="135">
        <v>241</v>
      </c>
      <c r="C246" s="139"/>
      <c r="D246" s="17"/>
      <c r="E246" s="25"/>
      <c r="F246" s="26"/>
      <c r="G246" s="69"/>
      <c r="H246" s="73">
        <f t="shared" si="9"/>
        <v>0</v>
      </c>
      <c r="I246" s="14">
        <f t="shared" si="7"/>
        <v>0</v>
      </c>
      <c r="J246" s="6"/>
      <c r="K246" s="73" t="str">
        <f t="shared" si="8"/>
        <v/>
      </c>
    </row>
    <row r="247" spans="2:11" s="33" customFormat="1">
      <c r="B247" s="135">
        <v>242</v>
      </c>
      <c r="C247" s="139"/>
      <c r="D247" s="17"/>
      <c r="E247" s="25"/>
      <c r="F247" s="26"/>
      <c r="G247" s="69"/>
      <c r="H247" s="73">
        <f t="shared" si="9"/>
        <v>0</v>
      </c>
      <c r="I247" s="14">
        <f t="shared" si="7"/>
        <v>0</v>
      </c>
      <c r="J247" s="6"/>
      <c r="K247" s="73" t="str">
        <f t="shared" si="8"/>
        <v/>
      </c>
    </row>
    <row r="248" spans="2:11" s="33" customFormat="1">
      <c r="B248" s="135">
        <v>243</v>
      </c>
      <c r="C248" s="139"/>
      <c r="D248" s="17"/>
      <c r="E248" s="25"/>
      <c r="F248" s="26"/>
      <c r="G248" s="69"/>
      <c r="H248" s="73">
        <f t="shared" si="9"/>
        <v>0</v>
      </c>
      <c r="I248" s="14">
        <f t="shared" si="7"/>
        <v>0</v>
      </c>
      <c r="J248" s="6"/>
      <c r="K248" s="73" t="str">
        <f t="shared" si="8"/>
        <v/>
      </c>
    </row>
    <row r="249" spans="2:11" s="33" customFormat="1">
      <c r="B249" s="135">
        <v>244</v>
      </c>
      <c r="C249" s="139"/>
      <c r="D249" s="17"/>
      <c r="E249" s="25"/>
      <c r="F249" s="26"/>
      <c r="G249" s="69"/>
      <c r="H249" s="73">
        <f t="shared" si="9"/>
        <v>0</v>
      </c>
      <c r="I249" s="14">
        <f t="shared" si="7"/>
        <v>0</v>
      </c>
      <c r="J249" s="6"/>
      <c r="K249" s="73" t="str">
        <f t="shared" si="8"/>
        <v/>
      </c>
    </row>
    <row r="250" spans="2:11" s="33" customFormat="1">
      <c r="B250" s="135">
        <v>245</v>
      </c>
      <c r="C250" s="139"/>
      <c r="D250" s="17"/>
      <c r="E250" s="25"/>
      <c r="F250" s="26"/>
      <c r="G250" s="69"/>
      <c r="H250" s="73">
        <f t="shared" si="9"/>
        <v>0</v>
      </c>
      <c r="I250" s="14">
        <f t="shared" si="7"/>
        <v>0</v>
      </c>
      <c r="J250" s="6"/>
      <c r="K250" s="73" t="str">
        <f t="shared" si="8"/>
        <v/>
      </c>
    </row>
    <row r="251" spans="2:11" s="33" customFormat="1">
      <c r="B251" s="135">
        <v>246</v>
      </c>
      <c r="C251" s="139"/>
      <c r="D251" s="17"/>
      <c r="E251" s="25"/>
      <c r="F251" s="26"/>
      <c r="G251" s="69"/>
      <c r="H251" s="73">
        <f t="shared" si="9"/>
        <v>0</v>
      </c>
      <c r="I251" s="14">
        <f t="shared" si="7"/>
        <v>0</v>
      </c>
      <c r="J251" s="6"/>
      <c r="K251" s="73" t="str">
        <f t="shared" si="8"/>
        <v/>
      </c>
    </row>
    <row r="252" spans="2:11" s="33" customFormat="1">
      <c r="B252" s="135">
        <v>247</v>
      </c>
      <c r="C252" s="139"/>
      <c r="D252" s="17"/>
      <c r="E252" s="25"/>
      <c r="F252" s="26"/>
      <c r="G252" s="69"/>
      <c r="H252" s="73">
        <f t="shared" si="9"/>
        <v>0</v>
      </c>
      <c r="I252" s="14">
        <f t="shared" si="7"/>
        <v>0</v>
      </c>
      <c r="J252" s="6"/>
      <c r="K252" s="73" t="str">
        <f t="shared" si="8"/>
        <v/>
      </c>
    </row>
    <row r="253" spans="2:11">
      <c r="B253" s="135">
        <v>248</v>
      </c>
      <c r="C253" s="139"/>
      <c r="D253" s="17"/>
      <c r="E253" s="25"/>
      <c r="F253" s="26"/>
      <c r="G253" s="69"/>
      <c r="H253" s="73">
        <f t="shared" si="9"/>
        <v>0</v>
      </c>
      <c r="I253" s="14">
        <f t="shared" si="7"/>
        <v>0</v>
      </c>
      <c r="J253" s="6"/>
      <c r="K253" s="73" t="str">
        <f t="shared" si="8"/>
        <v/>
      </c>
    </row>
    <row r="254" spans="2:11">
      <c r="B254" s="135">
        <v>249</v>
      </c>
      <c r="C254" s="139"/>
      <c r="D254" s="17"/>
      <c r="E254" s="25"/>
      <c r="F254" s="26"/>
      <c r="G254" s="69"/>
      <c r="H254" s="73">
        <f t="shared" si="9"/>
        <v>0</v>
      </c>
      <c r="I254" s="14">
        <f t="shared" si="7"/>
        <v>0</v>
      </c>
      <c r="J254" s="6"/>
      <c r="K254" s="73" t="str">
        <f t="shared" si="8"/>
        <v/>
      </c>
    </row>
    <row r="255" spans="2:11" s="33" customFormat="1">
      <c r="B255" s="135">
        <v>250</v>
      </c>
      <c r="C255" s="139"/>
      <c r="D255" s="17"/>
      <c r="E255" s="25"/>
      <c r="F255" s="26"/>
      <c r="G255" s="69"/>
      <c r="H255" s="73">
        <f t="shared" si="9"/>
        <v>0</v>
      </c>
      <c r="I255" s="14">
        <f t="shared" si="7"/>
        <v>0</v>
      </c>
      <c r="J255" s="6"/>
      <c r="K255" s="73" t="str">
        <f t="shared" si="8"/>
        <v/>
      </c>
    </row>
    <row r="256" spans="2:11" s="33" customFormat="1">
      <c r="B256" s="135">
        <v>251</v>
      </c>
      <c r="C256" s="139"/>
      <c r="D256" s="17"/>
      <c r="E256" s="25"/>
      <c r="F256" s="26"/>
      <c r="G256" s="69"/>
      <c r="H256" s="73">
        <f t="shared" si="9"/>
        <v>0</v>
      </c>
      <c r="I256" s="14">
        <f t="shared" si="7"/>
        <v>0</v>
      </c>
      <c r="J256" s="6"/>
      <c r="K256" s="73" t="str">
        <f t="shared" si="8"/>
        <v/>
      </c>
    </row>
    <row r="257" spans="2:11" s="33" customFormat="1">
      <c r="B257" s="135">
        <v>252</v>
      </c>
      <c r="C257" s="139"/>
      <c r="D257" s="17"/>
      <c r="E257" s="25"/>
      <c r="F257" s="26"/>
      <c r="G257" s="69"/>
      <c r="H257" s="73">
        <f t="shared" si="9"/>
        <v>0</v>
      </c>
      <c r="I257" s="14">
        <f t="shared" si="7"/>
        <v>0</v>
      </c>
      <c r="J257" s="6"/>
      <c r="K257" s="73" t="str">
        <f t="shared" si="8"/>
        <v/>
      </c>
    </row>
    <row r="258" spans="2:11" s="33" customFormat="1">
      <c r="B258" s="135">
        <v>253</v>
      </c>
      <c r="C258" s="139"/>
      <c r="D258" s="17"/>
      <c r="E258" s="25"/>
      <c r="F258" s="26"/>
      <c r="G258" s="69"/>
      <c r="H258" s="73">
        <f t="shared" si="9"/>
        <v>0</v>
      </c>
      <c r="I258" s="14">
        <f t="shared" si="7"/>
        <v>0</v>
      </c>
      <c r="J258" s="6"/>
      <c r="K258" s="73" t="str">
        <f t="shared" si="8"/>
        <v/>
      </c>
    </row>
    <row r="259" spans="2:11" s="33" customFormat="1">
      <c r="B259" s="135">
        <v>254</v>
      </c>
      <c r="C259" s="139"/>
      <c r="D259" s="17"/>
      <c r="E259" s="25"/>
      <c r="F259" s="26"/>
      <c r="G259" s="69"/>
      <c r="H259" s="73">
        <f t="shared" si="9"/>
        <v>0</v>
      </c>
      <c r="I259" s="14">
        <f t="shared" si="7"/>
        <v>0</v>
      </c>
      <c r="J259" s="6"/>
      <c r="K259" s="73" t="str">
        <f t="shared" si="8"/>
        <v/>
      </c>
    </row>
    <row r="260" spans="2:11" s="33" customFormat="1">
      <c r="B260" s="135">
        <v>255</v>
      </c>
      <c r="C260" s="139"/>
      <c r="D260" s="17"/>
      <c r="E260" s="25"/>
      <c r="F260" s="26"/>
      <c r="G260" s="69"/>
      <c r="H260" s="73">
        <f t="shared" si="9"/>
        <v>0</v>
      </c>
      <c r="I260" s="14">
        <f t="shared" si="7"/>
        <v>0</v>
      </c>
      <c r="J260" s="6"/>
      <c r="K260" s="73" t="str">
        <f t="shared" si="8"/>
        <v/>
      </c>
    </row>
    <row r="261" spans="2:11" s="33" customFormat="1">
      <c r="B261" s="135">
        <v>256</v>
      </c>
      <c r="C261" s="139"/>
      <c r="D261" s="17"/>
      <c r="E261" s="25"/>
      <c r="F261" s="26"/>
      <c r="G261" s="69"/>
      <c r="H261" s="73">
        <f t="shared" si="9"/>
        <v>0</v>
      </c>
      <c r="I261" s="14">
        <f t="shared" si="7"/>
        <v>0</v>
      </c>
      <c r="J261" s="6"/>
      <c r="K261" s="73" t="str">
        <f t="shared" si="8"/>
        <v/>
      </c>
    </row>
    <row r="262" spans="2:11">
      <c r="B262" s="135">
        <v>257</v>
      </c>
      <c r="C262" s="139"/>
      <c r="D262" s="17"/>
      <c r="E262" s="25"/>
      <c r="F262" s="26"/>
      <c r="G262" s="69"/>
      <c r="H262" s="73">
        <f t="shared" si="9"/>
        <v>0</v>
      </c>
      <c r="I262" s="14">
        <f t="shared" si="7"/>
        <v>0</v>
      </c>
      <c r="J262" s="6"/>
      <c r="K262" s="73" t="str">
        <f t="shared" si="8"/>
        <v/>
      </c>
    </row>
    <row r="263" spans="2:11">
      <c r="B263" s="135">
        <v>258</v>
      </c>
      <c r="C263" s="139"/>
      <c r="D263" s="17"/>
      <c r="E263" s="25"/>
      <c r="F263" s="26"/>
      <c r="G263" s="69"/>
      <c r="H263" s="73">
        <f t="shared" si="9"/>
        <v>0</v>
      </c>
      <c r="I263" s="14">
        <f t="shared" si="7"/>
        <v>0</v>
      </c>
      <c r="J263" s="6"/>
      <c r="K263" s="73" t="str">
        <f t="shared" si="8"/>
        <v/>
      </c>
    </row>
    <row r="264" spans="2:11" s="33" customFormat="1">
      <c r="B264" s="135">
        <v>259</v>
      </c>
      <c r="C264" s="139"/>
      <c r="D264" s="17"/>
      <c r="E264" s="25"/>
      <c r="F264" s="26"/>
      <c r="G264" s="69"/>
      <c r="H264" s="73">
        <f t="shared" si="9"/>
        <v>0</v>
      </c>
      <c r="I264" s="14">
        <f t="shared" si="7"/>
        <v>0</v>
      </c>
      <c r="J264" s="6"/>
      <c r="K264" s="73" t="str">
        <f t="shared" si="8"/>
        <v/>
      </c>
    </row>
    <row r="265" spans="2:11" s="33" customFormat="1">
      <c r="B265" s="135">
        <v>260</v>
      </c>
      <c r="C265" s="139"/>
      <c r="D265" s="17"/>
      <c r="E265" s="25"/>
      <c r="F265" s="26"/>
      <c r="G265" s="69"/>
      <c r="H265" s="73">
        <f t="shared" si="9"/>
        <v>0</v>
      </c>
      <c r="I265" s="14">
        <f t="shared" si="7"/>
        <v>0</v>
      </c>
      <c r="J265" s="6"/>
      <c r="K265" s="73" t="str">
        <f t="shared" si="8"/>
        <v/>
      </c>
    </row>
    <row r="266" spans="2:11" s="33" customFormat="1">
      <c r="B266" s="135">
        <v>261</v>
      </c>
      <c r="C266" s="139"/>
      <c r="D266" s="17"/>
      <c r="E266" s="25"/>
      <c r="F266" s="26"/>
      <c r="G266" s="69"/>
      <c r="H266" s="73">
        <f t="shared" si="9"/>
        <v>0</v>
      </c>
      <c r="I266" s="14">
        <f t="shared" si="7"/>
        <v>0</v>
      </c>
      <c r="J266" s="6"/>
      <c r="K266" s="73" t="str">
        <f t="shared" si="8"/>
        <v/>
      </c>
    </row>
    <row r="267" spans="2:11" s="33" customFormat="1">
      <c r="B267" s="135">
        <v>262</v>
      </c>
      <c r="C267" s="139"/>
      <c r="D267" s="17"/>
      <c r="E267" s="25"/>
      <c r="F267" s="26"/>
      <c r="G267" s="69"/>
      <c r="H267" s="73">
        <f t="shared" si="9"/>
        <v>0</v>
      </c>
      <c r="I267" s="14">
        <f t="shared" si="7"/>
        <v>0</v>
      </c>
      <c r="J267" s="6"/>
      <c r="K267" s="73" t="str">
        <f t="shared" si="8"/>
        <v/>
      </c>
    </row>
    <row r="268" spans="2:11" s="33" customFormat="1">
      <c r="B268" s="135">
        <v>263</v>
      </c>
      <c r="C268" s="139"/>
      <c r="D268" s="17"/>
      <c r="E268" s="25"/>
      <c r="F268" s="26"/>
      <c r="G268" s="69"/>
      <c r="H268" s="73">
        <f t="shared" si="9"/>
        <v>0</v>
      </c>
      <c r="I268" s="14">
        <f t="shared" si="7"/>
        <v>0</v>
      </c>
      <c r="J268" s="6"/>
      <c r="K268" s="73" t="str">
        <f t="shared" si="8"/>
        <v/>
      </c>
    </row>
    <row r="269" spans="2:11" s="33" customFormat="1">
      <c r="B269" s="135">
        <v>264</v>
      </c>
      <c r="C269" s="139"/>
      <c r="D269" s="17"/>
      <c r="E269" s="25"/>
      <c r="F269" s="26"/>
      <c r="G269" s="69"/>
      <c r="H269" s="73">
        <f t="shared" si="9"/>
        <v>0</v>
      </c>
      <c r="I269" s="14">
        <f t="shared" si="7"/>
        <v>0</v>
      </c>
      <c r="J269" s="6"/>
      <c r="K269" s="73" t="str">
        <f t="shared" si="8"/>
        <v/>
      </c>
    </row>
    <row r="270" spans="2:11" s="33" customFormat="1">
      <c r="B270" s="135">
        <v>265</v>
      </c>
      <c r="C270" s="139"/>
      <c r="D270" s="17"/>
      <c r="E270" s="25"/>
      <c r="F270" s="26"/>
      <c r="G270" s="69"/>
      <c r="H270" s="73">
        <f t="shared" si="9"/>
        <v>0</v>
      </c>
      <c r="I270" s="14">
        <f t="shared" si="7"/>
        <v>0</v>
      </c>
      <c r="J270" s="6"/>
      <c r="K270" s="73" t="str">
        <f t="shared" si="8"/>
        <v/>
      </c>
    </row>
    <row r="271" spans="2:11">
      <c r="B271" s="135">
        <v>266</v>
      </c>
      <c r="C271" s="139"/>
      <c r="D271" s="17"/>
      <c r="E271" s="25"/>
      <c r="F271" s="26"/>
      <c r="G271" s="69"/>
      <c r="H271" s="73">
        <f t="shared" si="9"/>
        <v>0</v>
      </c>
      <c r="I271" s="14">
        <f t="shared" si="7"/>
        <v>0</v>
      </c>
      <c r="J271" s="6"/>
      <c r="K271" s="73" t="str">
        <f t="shared" si="8"/>
        <v/>
      </c>
    </row>
    <row r="272" spans="2:11">
      <c r="B272" s="135">
        <v>267</v>
      </c>
      <c r="C272" s="139"/>
      <c r="D272" s="17"/>
      <c r="E272" s="25"/>
      <c r="F272" s="26"/>
      <c r="G272" s="69"/>
      <c r="H272" s="73">
        <f t="shared" si="9"/>
        <v>0</v>
      </c>
      <c r="I272" s="14">
        <f t="shared" si="7"/>
        <v>0</v>
      </c>
      <c r="J272" s="6"/>
      <c r="K272" s="73" t="str">
        <f t="shared" si="8"/>
        <v/>
      </c>
    </row>
    <row r="273" spans="2:11" s="33" customFormat="1">
      <c r="B273" s="135">
        <v>268</v>
      </c>
      <c r="C273" s="139"/>
      <c r="D273" s="17"/>
      <c r="E273" s="25"/>
      <c r="F273" s="26"/>
      <c r="G273" s="69"/>
      <c r="H273" s="73">
        <f t="shared" si="9"/>
        <v>0</v>
      </c>
      <c r="I273" s="14">
        <f t="shared" si="7"/>
        <v>0</v>
      </c>
      <c r="J273" s="6"/>
      <c r="K273" s="73" t="str">
        <f t="shared" si="8"/>
        <v/>
      </c>
    </row>
    <row r="274" spans="2:11" s="33" customFormat="1">
      <c r="B274" s="135">
        <v>269</v>
      </c>
      <c r="C274" s="139"/>
      <c r="D274" s="17"/>
      <c r="E274" s="25"/>
      <c r="F274" s="26"/>
      <c r="G274" s="69"/>
      <c r="H274" s="73">
        <f t="shared" si="9"/>
        <v>0</v>
      </c>
      <c r="I274" s="14">
        <f t="shared" si="7"/>
        <v>0</v>
      </c>
      <c r="J274" s="6"/>
      <c r="K274" s="73" t="str">
        <f t="shared" si="8"/>
        <v/>
      </c>
    </row>
    <row r="275" spans="2:11" s="33" customFormat="1">
      <c r="B275" s="135">
        <v>270</v>
      </c>
      <c r="C275" s="139"/>
      <c r="D275" s="17"/>
      <c r="E275" s="25"/>
      <c r="F275" s="26"/>
      <c r="G275" s="69"/>
      <c r="H275" s="73">
        <f t="shared" si="9"/>
        <v>0</v>
      </c>
      <c r="I275" s="14">
        <f t="shared" si="7"/>
        <v>0</v>
      </c>
      <c r="J275" s="6"/>
      <c r="K275" s="73" t="str">
        <f t="shared" si="8"/>
        <v/>
      </c>
    </row>
    <row r="276" spans="2:11" s="33" customFormat="1">
      <c r="B276" s="135">
        <v>271</v>
      </c>
      <c r="C276" s="139"/>
      <c r="D276" s="17"/>
      <c r="E276" s="25"/>
      <c r="F276" s="26"/>
      <c r="G276" s="69"/>
      <c r="H276" s="73">
        <f t="shared" si="9"/>
        <v>0</v>
      </c>
      <c r="I276" s="14">
        <f t="shared" si="7"/>
        <v>0</v>
      </c>
      <c r="J276" s="6"/>
      <c r="K276" s="73" t="str">
        <f t="shared" si="8"/>
        <v/>
      </c>
    </row>
    <row r="277" spans="2:11" s="33" customFormat="1">
      <c r="B277" s="135">
        <v>272</v>
      </c>
      <c r="C277" s="139"/>
      <c r="D277" s="17"/>
      <c r="E277" s="25"/>
      <c r="F277" s="26"/>
      <c r="G277" s="69"/>
      <c r="H277" s="73">
        <f t="shared" si="9"/>
        <v>0</v>
      </c>
      <c r="I277" s="14">
        <f t="shared" si="7"/>
        <v>0</v>
      </c>
      <c r="J277" s="6"/>
      <c r="K277" s="73" t="str">
        <f t="shared" si="8"/>
        <v/>
      </c>
    </row>
    <row r="278" spans="2:11" s="33" customFormat="1">
      <c r="B278" s="135">
        <v>273</v>
      </c>
      <c r="C278" s="139"/>
      <c r="D278" s="17"/>
      <c r="E278" s="25"/>
      <c r="F278" s="26"/>
      <c r="G278" s="69"/>
      <c r="H278" s="73">
        <f t="shared" si="9"/>
        <v>0</v>
      </c>
      <c r="I278" s="14">
        <f t="shared" si="7"/>
        <v>0</v>
      </c>
      <c r="J278" s="6"/>
      <c r="K278" s="73" t="str">
        <f t="shared" si="8"/>
        <v/>
      </c>
    </row>
    <row r="279" spans="2:11" s="33" customFormat="1">
      <c r="B279" s="135">
        <v>274</v>
      </c>
      <c r="C279" s="139"/>
      <c r="D279" s="17"/>
      <c r="E279" s="25"/>
      <c r="F279" s="26"/>
      <c r="G279" s="69"/>
      <c r="H279" s="73">
        <f t="shared" si="9"/>
        <v>0</v>
      </c>
      <c r="I279" s="14">
        <f t="shared" si="7"/>
        <v>0</v>
      </c>
      <c r="J279" s="6"/>
      <c r="K279" s="73" t="str">
        <f t="shared" si="8"/>
        <v/>
      </c>
    </row>
    <row r="280" spans="2:11">
      <c r="B280" s="135">
        <v>275</v>
      </c>
      <c r="C280" s="139"/>
      <c r="D280" s="17"/>
      <c r="E280" s="25"/>
      <c r="F280" s="26"/>
      <c r="G280" s="69"/>
      <c r="H280" s="73">
        <f t="shared" si="9"/>
        <v>0</v>
      </c>
      <c r="I280" s="14">
        <f t="shared" si="7"/>
        <v>0</v>
      </c>
      <c r="J280" s="6"/>
      <c r="K280" s="73" t="str">
        <f t="shared" si="8"/>
        <v/>
      </c>
    </row>
    <row r="281" spans="2:11">
      <c r="B281" s="135">
        <v>276</v>
      </c>
      <c r="C281" s="139"/>
      <c r="D281" s="17"/>
      <c r="E281" s="25"/>
      <c r="F281" s="26"/>
      <c r="G281" s="69"/>
      <c r="H281" s="73">
        <f t="shared" si="9"/>
        <v>0</v>
      </c>
      <c r="I281" s="14">
        <f t="shared" si="7"/>
        <v>0</v>
      </c>
      <c r="J281" s="6"/>
      <c r="K281" s="73" t="str">
        <f t="shared" si="8"/>
        <v/>
      </c>
    </row>
    <row r="282" spans="2:11" s="33" customFormat="1">
      <c r="B282" s="135">
        <v>277</v>
      </c>
      <c r="C282" s="139"/>
      <c r="D282" s="17"/>
      <c r="E282" s="25"/>
      <c r="F282" s="26"/>
      <c r="G282" s="69"/>
      <c r="H282" s="73">
        <f t="shared" si="9"/>
        <v>0</v>
      </c>
      <c r="I282" s="14">
        <f t="shared" si="7"/>
        <v>0</v>
      </c>
      <c r="J282" s="6"/>
      <c r="K282" s="73" t="str">
        <f t="shared" si="8"/>
        <v/>
      </c>
    </row>
    <row r="283" spans="2:11" s="33" customFormat="1">
      <c r="B283" s="135">
        <v>278</v>
      </c>
      <c r="C283" s="139"/>
      <c r="D283" s="17"/>
      <c r="E283" s="25"/>
      <c r="F283" s="26"/>
      <c r="G283" s="69"/>
      <c r="H283" s="73">
        <f t="shared" si="9"/>
        <v>0</v>
      </c>
      <c r="I283" s="14">
        <f t="shared" si="7"/>
        <v>0</v>
      </c>
      <c r="J283" s="6"/>
      <c r="K283" s="73" t="str">
        <f t="shared" si="8"/>
        <v/>
      </c>
    </row>
    <row r="284" spans="2:11" s="33" customFormat="1">
      <c r="B284" s="135">
        <v>279</v>
      </c>
      <c r="C284" s="139"/>
      <c r="D284" s="17"/>
      <c r="E284" s="25"/>
      <c r="F284" s="26"/>
      <c r="G284" s="69"/>
      <c r="H284" s="73">
        <f t="shared" ref="H284:H299" si="10">IF(J284="x",G284+K284,G284+I284)</f>
        <v>0</v>
      </c>
      <c r="I284" s="14">
        <f t="shared" si="7"/>
        <v>0</v>
      </c>
      <c r="J284" s="6"/>
      <c r="K284" s="73" t="str">
        <f t="shared" si="8"/>
        <v/>
      </c>
    </row>
    <row r="285" spans="2:11" s="33" customFormat="1">
      <c r="B285" s="135">
        <v>280</v>
      </c>
      <c r="C285" s="139"/>
      <c r="D285" s="17"/>
      <c r="E285" s="25"/>
      <c r="F285" s="26"/>
      <c r="G285" s="69"/>
      <c r="H285" s="73">
        <f t="shared" si="10"/>
        <v>0</v>
      </c>
      <c r="I285" s="14">
        <f t="shared" si="7"/>
        <v>0</v>
      </c>
      <c r="J285" s="6"/>
      <c r="K285" s="73" t="str">
        <f t="shared" si="8"/>
        <v/>
      </c>
    </row>
    <row r="286" spans="2:11" s="33" customFormat="1">
      <c r="B286" s="135">
        <v>281</v>
      </c>
      <c r="C286" s="139"/>
      <c r="D286" s="17"/>
      <c r="E286" s="25"/>
      <c r="F286" s="26"/>
      <c r="G286" s="69"/>
      <c r="H286" s="73">
        <f t="shared" si="10"/>
        <v>0</v>
      </c>
      <c r="I286" s="14">
        <f t="shared" si="7"/>
        <v>0</v>
      </c>
      <c r="J286" s="6"/>
      <c r="K286" s="73" t="str">
        <f t="shared" si="8"/>
        <v/>
      </c>
    </row>
    <row r="287" spans="2:11" s="33" customFormat="1">
      <c r="B287" s="135">
        <v>282</v>
      </c>
      <c r="C287" s="139"/>
      <c r="D287" s="17"/>
      <c r="E287" s="25"/>
      <c r="F287" s="26"/>
      <c r="G287" s="69"/>
      <c r="H287" s="73">
        <f t="shared" si="10"/>
        <v>0</v>
      </c>
      <c r="I287" s="14">
        <f t="shared" si="7"/>
        <v>0</v>
      </c>
      <c r="J287" s="6"/>
      <c r="K287" s="73" t="str">
        <f t="shared" si="8"/>
        <v/>
      </c>
    </row>
    <row r="288" spans="2:11" s="33" customFormat="1">
      <c r="B288" s="135">
        <v>283</v>
      </c>
      <c r="C288" s="139"/>
      <c r="D288" s="17"/>
      <c r="E288" s="25"/>
      <c r="F288" s="26"/>
      <c r="G288" s="69"/>
      <c r="H288" s="73">
        <f t="shared" si="10"/>
        <v>0</v>
      </c>
      <c r="I288" s="14">
        <f t="shared" si="7"/>
        <v>0</v>
      </c>
      <c r="J288" s="6"/>
      <c r="K288" s="73" t="str">
        <f t="shared" si="8"/>
        <v/>
      </c>
    </row>
    <row r="289" spans="2:11">
      <c r="B289" s="135">
        <v>284</v>
      </c>
      <c r="C289" s="139"/>
      <c r="D289" s="17"/>
      <c r="E289" s="25"/>
      <c r="F289" s="26"/>
      <c r="G289" s="69"/>
      <c r="H289" s="73">
        <f t="shared" si="10"/>
        <v>0</v>
      </c>
      <c r="I289" s="14">
        <f t="shared" si="7"/>
        <v>0</v>
      </c>
      <c r="J289" s="6"/>
      <c r="K289" s="73" t="str">
        <f t="shared" si="8"/>
        <v/>
      </c>
    </row>
    <row r="290" spans="2:11">
      <c r="B290" s="135">
        <v>285</v>
      </c>
      <c r="C290" s="139"/>
      <c r="D290" s="17"/>
      <c r="E290" s="25"/>
      <c r="F290" s="26"/>
      <c r="G290" s="69"/>
      <c r="H290" s="73">
        <f t="shared" si="10"/>
        <v>0</v>
      </c>
      <c r="I290" s="14">
        <f t="shared" si="7"/>
        <v>0</v>
      </c>
      <c r="J290" s="6"/>
      <c r="K290" s="73" t="str">
        <f t="shared" si="8"/>
        <v/>
      </c>
    </row>
    <row r="291" spans="2:11" s="33" customFormat="1">
      <c r="B291" s="135">
        <v>286</v>
      </c>
      <c r="C291" s="139"/>
      <c r="D291" s="17"/>
      <c r="E291" s="25"/>
      <c r="F291" s="26"/>
      <c r="G291" s="69"/>
      <c r="H291" s="73">
        <f t="shared" si="10"/>
        <v>0</v>
      </c>
      <c r="I291" s="14">
        <f t="shared" si="7"/>
        <v>0</v>
      </c>
      <c r="J291" s="6"/>
      <c r="K291" s="73" t="str">
        <f t="shared" si="8"/>
        <v/>
      </c>
    </row>
    <row r="292" spans="2:11" s="33" customFormat="1">
      <c r="B292" s="135">
        <v>287</v>
      </c>
      <c r="C292" s="139"/>
      <c r="D292" s="17"/>
      <c r="E292" s="25"/>
      <c r="F292" s="26"/>
      <c r="G292" s="69"/>
      <c r="H292" s="73">
        <f t="shared" si="10"/>
        <v>0</v>
      </c>
      <c r="I292" s="14">
        <f t="shared" si="7"/>
        <v>0</v>
      </c>
      <c r="J292" s="6"/>
      <c r="K292" s="73" t="str">
        <f t="shared" si="8"/>
        <v/>
      </c>
    </row>
    <row r="293" spans="2:11" s="33" customFormat="1">
      <c r="B293" s="135">
        <v>288</v>
      </c>
      <c r="C293" s="139"/>
      <c r="D293" s="17"/>
      <c r="E293" s="25"/>
      <c r="F293" s="26"/>
      <c r="G293" s="69"/>
      <c r="H293" s="73">
        <f t="shared" si="10"/>
        <v>0</v>
      </c>
      <c r="I293" s="14">
        <f t="shared" si="7"/>
        <v>0</v>
      </c>
      <c r="J293" s="6"/>
      <c r="K293" s="73" t="str">
        <f t="shared" si="8"/>
        <v/>
      </c>
    </row>
    <row r="294" spans="2:11" s="33" customFormat="1">
      <c r="B294" s="135">
        <v>289</v>
      </c>
      <c r="C294" s="139"/>
      <c r="D294" s="17"/>
      <c r="E294" s="25"/>
      <c r="F294" s="26"/>
      <c r="G294" s="69"/>
      <c r="H294" s="73">
        <f t="shared" si="10"/>
        <v>0</v>
      </c>
      <c r="I294" s="14">
        <f t="shared" si="7"/>
        <v>0</v>
      </c>
      <c r="J294" s="6"/>
      <c r="K294" s="73" t="str">
        <f t="shared" si="8"/>
        <v/>
      </c>
    </row>
    <row r="295" spans="2:11" s="33" customFormat="1">
      <c r="B295" s="135">
        <v>290</v>
      </c>
      <c r="C295" s="139"/>
      <c r="D295" s="17"/>
      <c r="E295" s="25"/>
      <c r="F295" s="26"/>
      <c r="G295" s="69"/>
      <c r="H295" s="73">
        <f t="shared" si="10"/>
        <v>0</v>
      </c>
      <c r="I295" s="14">
        <f t="shared" si="7"/>
        <v>0</v>
      </c>
      <c r="J295" s="6"/>
      <c r="K295" s="73" t="str">
        <f t="shared" si="8"/>
        <v/>
      </c>
    </row>
    <row r="296" spans="2:11" s="33" customFormat="1">
      <c r="B296" s="135">
        <v>291</v>
      </c>
      <c r="C296" s="139"/>
      <c r="D296" s="17"/>
      <c r="E296" s="25"/>
      <c r="F296" s="26"/>
      <c r="G296" s="69"/>
      <c r="H296" s="73">
        <f t="shared" si="10"/>
        <v>0</v>
      </c>
      <c r="I296" s="14">
        <f t="shared" si="7"/>
        <v>0</v>
      </c>
      <c r="J296" s="6"/>
      <c r="K296" s="73" t="str">
        <f t="shared" si="8"/>
        <v/>
      </c>
    </row>
    <row r="297" spans="2:11" s="33" customFormat="1">
      <c r="B297" s="135">
        <v>292</v>
      </c>
      <c r="C297" s="139"/>
      <c r="D297" s="17"/>
      <c r="E297" s="25"/>
      <c r="F297" s="26"/>
      <c r="G297" s="69"/>
      <c r="H297" s="73">
        <f t="shared" si="10"/>
        <v>0</v>
      </c>
      <c r="I297" s="14">
        <f t="shared" si="7"/>
        <v>0</v>
      </c>
      <c r="J297" s="6"/>
      <c r="K297" s="73" t="str">
        <f t="shared" si="8"/>
        <v/>
      </c>
    </row>
    <row r="298" spans="2:11">
      <c r="B298" s="135">
        <v>293</v>
      </c>
      <c r="C298" s="139"/>
      <c r="D298" s="17"/>
      <c r="E298" s="25"/>
      <c r="F298" s="26"/>
      <c r="G298" s="69"/>
      <c r="H298" s="73">
        <f t="shared" si="10"/>
        <v>0</v>
      </c>
      <c r="I298" s="14">
        <f t="shared" si="7"/>
        <v>0</v>
      </c>
      <c r="J298" s="6"/>
      <c r="K298" s="73" t="str">
        <f t="shared" si="8"/>
        <v/>
      </c>
    </row>
    <row r="299" spans="2:11">
      <c r="B299" s="135">
        <v>294</v>
      </c>
      <c r="C299" s="139"/>
      <c r="D299" s="17"/>
      <c r="E299" s="25"/>
      <c r="F299" s="26"/>
      <c r="G299" s="69"/>
      <c r="H299" s="73">
        <f t="shared" si="10"/>
        <v>0</v>
      </c>
      <c r="I299" s="14">
        <f t="shared" si="7"/>
        <v>0</v>
      </c>
      <c r="J299" s="6"/>
      <c r="K299" s="73" t="str">
        <f t="shared" si="8"/>
        <v/>
      </c>
    </row>
    <row r="300" spans="2:11" s="33" customFormat="1">
      <c r="B300" s="135">
        <v>295</v>
      </c>
      <c r="C300" s="139"/>
      <c r="D300" s="17"/>
      <c r="E300" s="25"/>
      <c r="F300" s="26"/>
      <c r="G300" s="69"/>
      <c r="H300" s="73">
        <f t="shared" ref="H300:H363" si="11">IF(J300="x",G300+K300,G300+I300)</f>
        <v>0</v>
      </c>
      <c r="I300" s="14">
        <f t="shared" ref="I300:I443" si="12">IF(J300="",G300*21%,"")</f>
        <v>0</v>
      </c>
      <c r="J300" s="6"/>
      <c r="K300" s="73" t="str">
        <f t="shared" ref="K300:K443" si="13">IF(J300="","",G300*9%)</f>
        <v/>
      </c>
    </row>
    <row r="301" spans="2:11" s="33" customFormat="1">
      <c r="B301" s="135">
        <v>296</v>
      </c>
      <c r="C301" s="139"/>
      <c r="D301" s="17"/>
      <c r="E301" s="25"/>
      <c r="F301" s="26"/>
      <c r="G301" s="69"/>
      <c r="H301" s="73">
        <f t="shared" si="11"/>
        <v>0</v>
      </c>
      <c r="I301" s="14">
        <f t="shared" si="12"/>
        <v>0</v>
      </c>
      <c r="J301" s="6"/>
      <c r="K301" s="73" t="str">
        <f t="shared" si="13"/>
        <v/>
      </c>
    </row>
    <row r="302" spans="2:11" s="33" customFormat="1">
      <c r="B302" s="135">
        <v>297</v>
      </c>
      <c r="C302" s="139"/>
      <c r="D302" s="17"/>
      <c r="E302" s="25"/>
      <c r="F302" s="26"/>
      <c r="G302" s="69"/>
      <c r="H302" s="73">
        <f t="shared" si="11"/>
        <v>0</v>
      </c>
      <c r="I302" s="14">
        <f t="shared" si="12"/>
        <v>0</v>
      </c>
      <c r="J302" s="6"/>
      <c r="K302" s="73" t="str">
        <f t="shared" si="13"/>
        <v/>
      </c>
    </row>
    <row r="303" spans="2:11" s="33" customFormat="1">
      <c r="B303" s="135">
        <v>298</v>
      </c>
      <c r="C303" s="139"/>
      <c r="D303" s="17"/>
      <c r="E303" s="25"/>
      <c r="F303" s="26"/>
      <c r="G303" s="69"/>
      <c r="H303" s="73">
        <f t="shared" si="11"/>
        <v>0</v>
      </c>
      <c r="I303" s="14">
        <f t="shared" si="12"/>
        <v>0</v>
      </c>
      <c r="J303" s="6"/>
      <c r="K303" s="73" t="str">
        <f t="shared" si="13"/>
        <v/>
      </c>
    </row>
    <row r="304" spans="2:11" s="33" customFormat="1">
      <c r="B304" s="135">
        <v>299</v>
      </c>
      <c r="C304" s="139"/>
      <c r="D304" s="17"/>
      <c r="E304" s="25"/>
      <c r="F304" s="26"/>
      <c r="G304" s="69"/>
      <c r="H304" s="73">
        <f t="shared" si="11"/>
        <v>0</v>
      </c>
      <c r="I304" s="14">
        <f t="shared" si="12"/>
        <v>0</v>
      </c>
      <c r="J304" s="6"/>
      <c r="K304" s="73" t="str">
        <f t="shared" si="13"/>
        <v/>
      </c>
    </row>
    <row r="305" spans="2:11" s="33" customFormat="1">
      <c r="B305" s="135">
        <v>300</v>
      </c>
      <c r="C305" s="139"/>
      <c r="D305" s="17"/>
      <c r="E305" s="25"/>
      <c r="F305" s="26"/>
      <c r="G305" s="69"/>
      <c r="H305" s="73">
        <f t="shared" si="11"/>
        <v>0</v>
      </c>
      <c r="I305" s="14">
        <f t="shared" si="12"/>
        <v>0</v>
      </c>
      <c r="J305" s="6"/>
      <c r="K305" s="73" t="str">
        <f t="shared" si="13"/>
        <v/>
      </c>
    </row>
    <row r="306" spans="2:11" s="33" customFormat="1">
      <c r="B306" s="135">
        <v>301</v>
      </c>
      <c r="C306" s="139"/>
      <c r="D306" s="17"/>
      <c r="E306" s="25"/>
      <c r="F306" s="26"/>
      <c r="G306" s="69"/>
      <c r="H306" s="73">
        <f t="shared" si="11"/>
        <v>0</v>
      </c>
      <c r="I306" s="14">
        <f t="shared" si="12"/>
        <v>0</v>
      </c>
      <c r="J306" s="6"/>
      <c r="K306" s="73" t="str">
        <f t="shared" si="13"/>
        <v/>
      </c>
    </row>
    <row r="307" spans="2:11">
      <c r="B307" s="135">
        <v>302</v>
      </c>
      <c r="C307" s="139"/>
      <c r="D307" s="17"/>
      <c r="E307" s="25"/>
      <c r="F307" s="26"/>
      <c r="G307" s="69"/>
      <c r="H307" s="73">
        <f t="shared" si="11"/>
        <v>0</v>
      </c>
      <c r="I307" s="14">
        <f t="shared" si="12"/>
        <v>0</v>
      </c>
      <c r="J307" s="6"/>
      <c r="K307" s="73" t="str">
        <f t="shared" si="13"/>
        <v/>
      </c>
    </row>
    <row r="308" spans="2:11">
      <c r="B308" s="135">
        <v>303</v>
      </c>
      <c r="C308" s="139"/>
      <c r="D308" s="17"/>
      <c r="E308" s="25"/>
      <c r="F308" s="26"/>
      <c r="G308" s="69"/>
      <c r="H308" s="73">
        <f t="shared" si="11"/>
        <v>0</v>
      </c>
      <c r="I308" s="14">
        <f t="shared" si="12"/>
        <v>0</v>
      </c>
      <c r="J308" s="6"/>
      <c r="K308" s="73" t="str">
        <f t="shared" si="13"/>
        <v/>
      </c>
    </row>
    <row r="309" spans="2:11" s="33" customFormat="1">
      <c r="B309" s="135">
        <v>304</v>
      </c>
      <c r="C309" s="139"/>
      <c r="D309" s="17"/>
      <c r="E309" s="25"/>
      <c r="F309" s="26"/>
      <c r="G309" s="69"/>
      <c r="H309" s="73">
        <f t="shared" si="11"/>
        <v>0</v>
      </c>
      <c r="I309" s="14">
        <f t="shared" si="12"/>
        <v>0</v>
      </c>
      <c r="J309" s="6"/>
      <c r="K309" s="73" t="str">
        <f t="shared" si="13"/>
        <v/>
      </c>
    </row>
    <row r="310" spans="2:11" s="33" customFormat="1">
      <c r="B310" s="135">
        <v>305</v>
      </c>
      <c r="C310" s="139"/>
      <c r="D310" s="17"/>
      <c r="E310" s="25"/>
      <c r="F310" s="26"/>
      <c r="G310" s="69"/>
      <c r="H310" s="73">
        <f t="shared" si="11"/>
        <v>0</v>
      </c>
      <c r="I310" s="14">
        <f t="shared" si="12"/>
        <v>0</v>
      </c>
      <c r="J310" s="6"/>
      <c r="K310" s="73" t="str">
        <f t="shared" si="13"/>
        <v/>
      </c>
    </row>
    <row r="311" spans="2:11" s="33" customFormat="1">
      <c r="B311" s="135">
        <v>306</v>
      </c>
      <c r="C311" s="139"/>
      <c r="D311" s="17"/>
      <c r="E311" s="25"/>
      <c r="F311" s="26"/>
      <c r="G311" s="69"/>
      <c r="H311" s="73">
        <f t="shared" si="11"/>
        <v>0</v>
      </c>
      <c r="I311" s="14">
        <f t="shared" si="12"/>
        <v>0</v>
      </c>
      <c r="J311" s="6"/>
      <c r="K311" s="73" t="str">
        <f t="shared" si="13"/>
        <v/>
      </c>
    </row>
    <row r="312" spans="2:11" s="33" customFormat="1">
      <c r="B312" s="135">
        <v>307</v>
      </c>
      <c r="C312" s="139"/>
      <c r="D312" s="17"/>
      <c r="E312" s="25"/>
      <c r="F312" s="26"/>
      <c r="G312" s="69"/>
      <c r="H312" s="73">
        <f t="shared" si="11"/>
        <v>0</v>
      </c>
      <c r="I312" s="14">
        <f t="shared" si="12"/>
        <v>0</v>
      </c>
      <c r="J312" s="6"/>
      <c r="K312" s="73" t="str">
        <f t="shared" si="13"/>
        <v/>
      </c>
    </row>
    <row r="313" spans="2:11" s="33" customFormat="1">
      <c r="B313" s="135">
        <v>308</v>
      </c>
      <c r="C313" s="139"/>
      <c r="D313" s="17"/>
      <c r="E313" s="25"/>
      <c r="F313" s="26"/>
      <c r="G313" s="69"/>
      <c r="H313" s="73">
        <f t="shared" si="11"/>
        <v>0</v>
      </c>
      <c r="I313" s="14">
        <f t="shared" si="12"/>
        <v>0</v>
      </c>
      <c r="J313" s="6"/>
      <c r="K313" s="73" t="str">
        <f t="shared" si="13"/>
        <v/>
      </c>
    </row>
    <row r="314" spans="2:11" s="33" customFormat="1">
      <c r="B314" s="135">
        <v>309</v>
      </c>
      <c r="C314" s="139"/>
      <c r="D314" s="17"/>
      <c r="E314" s="25"/>
      <c r="F314" s="26"/>
      <c r="G314" s="69"/>
      <c r="H314" s="73">
        <f t="shared" si="11"/>
        <v>0</v>
      </c>
      <c r="I314" s="14">
        <f t="shared" si="12"/>
        <v>0</v>
      </c>
      <c r="J314" s="6"/>
      <c r="K314" s="73" t="str">
        <f t="shared" si="13"/>
        <v/>
      </c>
    </row>
    <row r="315" spans="2:11" s="33" customFormat="1">
      <c r="B315" s="135">
        <v>310</v>
      </c>
      <c r="C315" s="139"/>
      <c r="D315" s="17"/>
      <c r="E315" s="25"/>
      <c r="F315" s="26"/>
      <c r="G315" s="69"/>
      <c r="H315" s="73">
        <f t="shared" si="11"/>
        <v>0</v>
      </c>
      <c r="I315" s="14">
        <f t="shared" si="12"/>
        <v>0</v>
      </c>
      <c r="J315" s="6"/>
      <c r="K315" s="73" t="str">
        <f t="shared" si="13"/>
        <v/>
      </c>
    </row>
    <row r="316" spans="2:11">
      <c r="B316" s="135">
        <v>311</v>
      </c>
      <c r="C316" s="139"/>
      <c r="D316" s="17"/>
      <c r="E316" s="25"/>
      <c r="F316" s="26"/>
      <c r="G316" s="69"/>
      <c r="H316" s="73">
        <f t="shared" si="11"/>
        <v>0</v>
      </c>
      <c r="I316" s="14">
        <f t="shared" si="12"/>
        <v>0</v>
      </c>
      <c r="J316" s="6"/>
      <c r="K316" s="73" t="str">
        <f t="shared" si="13"/>
        <v/>
      </c>
    </row>
    <row r="317" spans="2:11">
      <c r="B317" s="135">
        <v>312</v>
      </c>
      <c r="C317" s="139"/>
      <c r="D317" s="17"/>
      <c r="E317" s="25"/>
      <c r="F317" s="26"/>
      <c r="G317" s="69"/>
      <c r="H317" s="73">
        <f t="shared" si="11"/>
        <v>0</v>
      </c>
      <c r="I317" s="14">
        <f t="shared" si="12"/>
        <v>0</v>
      </c>
      <c r="J317" s="6"/>
      <c r="K317" s="73" t="str">
        <f t="shared" si="13"/>
        <v/>
      </c>
    </row>
    <row r="318" spans="2:11" s="33" customFormat="1">
      <c r="B318" s="135">
        <v>313</v>
      </c>
      <c r="C318" s="139"/>
      <c r="D318" s="17"/>
      <c r="E318" s="25"/>
      <c r="F318" s="26"/>
      <c r="G318" s="69"/>
      <c r="H318" s="73">
        <f t="shared" si="11"/>
        <v>0</v>
      </c>
      <c r="I318" s="14">
        <f t="shared" si="12"/>
        <v>0</v>
      </c>
      <c r="J318" s="6"/>
      <c r="K318" s="73" t="str">
        <f t="shared" si="13"/>
        <v/>
      </c>
    </row>
    <row r="319" spans="2:11" s="33" customFormat="1">
      <c r="B319" s="135">
        <v>314</v>
      </c>
      <c r="C319" s="139"/>
      <c r="D319" s="17"/>
      <c r="E319" s="25"/>
      <c r="F319" s="26"/>
      <c r="G319" s="69"/>
      <c r="H319" s="73">
        <f t="shared" si="11"/>
        <v>0</v>
      </c>
      <c r="I319" s="14">
        <f t="shared" si="12"/>
        <v>0</v>
      </c>
      <c r="J319" s="6"/>
      <c r="K319" s="73" t="str">
        <f t="shared" si="13"/>
        <v/>
      </c>
    </row>
    <row r="320" spans="2:11" s="33" customFormat="1">
      <c r="B320" s="135">
        <v>315</v>
      </c>
      <c r="C320" s="139"/>
      <c r="D320" s="17"/>
      <c r="E320" s="25"/>
      <c r="F320" s="26"/>
      <c r="G320" s="69"/>
      <c r="H320" s="73">
        <f t="shared" si="11"/>
        <v>0</v>
      </c>
      <c r="I320" s="14">
        <f t="shared" si="12"/>
        <v>0</v>
      </c>
      <c r="J320" s="6"/>
      <c r="K320" s="73" t="str">
        <f t="shared" si="13"/>
        <v/>
      </c>
    </row>
    <row r="321" spans="2:11" s="33" customFormat="1">
      <c r="B321" s="135">
        <v>316</v>
      </c>
      <c r="C321" s="139"/>
      <c r="D321" s="17"/>
      <c r="E321" s="25"/>
      <c r="F321" s="26"/>
      <c r="G321" s="69"/>
      <c r="H321" s="73">
        <f t="shared" si="11"/>
        <v>0</v>
      </c>
      <c r="I321" s="14">
        <f t="shared" si="12"/>
        <v>0</v>
      </c>
      <c r="J321" s="6"/>
      <c r="K321" s="73" t="str">
        <f t="shared" si="13"/>
        <v/>
      </c>
    </row>
    <row r="322" spans="2:11" s="33" customFormat="1">
      <c r="B322" s="135">
        <v>317</v>
      </c>
      <c r="C322" s="139"/>
      <c r="D322" s="17"/>
      <c r="E322" s="25"/>
      <c r="F322" s="26"/>
      <c r="G322" s="69"/>
      <c r="H322" s="73">
        <f t="shared" si="11"/>
        <v>0</v>
      </c>
      <c r="I322" s="14">
        <f t="shared" si="12"/>
        <v>0</v>
      </c>
      <c r="J322" s="6"/>
      <c r="K322" s="73" t="str">
        <f t="shared" si="13"/>
        <v/>
      </c>
    </row>
    <row r="323" spans="2:11" s="33" customFormat="1">
      <c r="B323" s="135">
        <v>318</v>
      </c>
      <c r="C323" s="139"/>
      <c r="D323" s="17"/>
      <c r="E323" s="25"/>
      <c r="F323" s="26"/>
      <c r="G323" s="69"/>
      <c r="H323" s="73">
        <f t="shared" si="11"/>
        <v>0</v>
      </c>
      <c r="I323" s="14">
        <f t="shared" si="12"/>
        <v>0</v>
      </c>
      <c r="J323" s="6"/>
      <c r="K323" s="73" t="str">
        <f t="shared" si="13"/>
        <v/>
      </c>
    </row>
    <row r="324" spans="2:11" s="33" customFormat="1">
      <c r="B324" s="135">
        <v>319</v>
      </c>
      <c r="C324" s="139"/>
      <c r="D324" s="17"/>
      <c r="E324" s="25"/>
      <c r="F324" s="26"/>
      <c r="G324" s="69"/>
      <c r="H324" s="73">
        <f t="shared" si="11"/>
        <v>0</v>
      </c>
      <c r="I324" s="14">
        <f t="shared" si="12"/>
        <v>0</v>
      </c>
      <c r="J324" s="6"/>
      <c r="K324" s="73" t="str">
        <f t="shared" si="13"/>
        <v/>
      </c>
    </row>
    <row r="325" spans="2:11">
      <c r="B325" s="135">
        <v>320</v>
      </c>
      <c r="C325" s="139"/>
      <c r="D325" s="17"/>
      <c r="E325" s="25"/>
      <c r="F325" s="26"/>
      <c r="G325" s="69"/>
      <c r="H325" s="73">
        <f t="shared" si="11"/>
        <v>0</v>
      </c>
      <c r="I325" s="14">
        <f t="shared" si="12"/>
        <v>0</v>
      </c>
      <c r="J325" s="6"/>
      <c r="K325" s="73" t="str">
        <f t="shared" si="13"/>
        <v/>
      </c>
    </row>
    <row r="326" spans="2:11">
      <c r="B326" s="135">
        <v>321</v>
      </c>
      <c r="C326" s="139"/>
      <c r="D326" s="17"/>
      <c r="E326" s="25"/>
      <c r="F326" s="26"/>
      <c r="G326" s="69"/>
      <c r="H326" s="73">
        <f t="shared" si="11"/>
        <v>0</v>
      </c>
      <c r="I326" s="14">
        <f t="shared" si="12"/>
        <v>0</v>
      </c>
      <c r="J326" s="6"/>
      <c r="K326" s="73" t="str">
        <f t="shared" si="13"/>
        <v/>
      </c>
    </row>
    <row r="327" spans="2:11" s="33" customFormat="1">
      <c r="B327" s="135">
        <v>322</v>
      </c>
      <c r="C327" s="139"/>
      <c r="D327" s="17"/>
      <c r="E327" s="25"/>
      <c r="F327" s="26"/>
      <c r="G327" s="69"/>
      <c r="H327" s="73">
        <f t="shared" si="11"/>
        <v>0</v>
      </c>
      <c r="I327" s="14">
        <f t="shared" si="12"/>
        <v>0</v>
      </c>
      <c r="J327" s="6"/>
      <c r="K327" s="73" t="str">
        <f t="shared" si="13"/>
        <v/>
      </c>
    </row>
    <row r="328" spans="2:11" s="33" customFormat="1">
      <c r="B328" s="135">
        <v>323</v>
      </c>
      <c r="C328" s="139"/>
      <c r="D328" s="17"/>
      <c r="E328" s="25"/>
      <c r="F328" s="26"/>
      <c r="G328" s="69"/>
      <c r="H328" s="73">
        <f t="shared" si="11"/>
        <v>0</v>
      </c>
      <c r="I328" s="14">
        <f t="shared" si="12"/>
        <v>0</v>
      </c>
      <c r="J328" s="6"/>
      <c r="K328" s="73" t="str">
        <f t="shared" si="13"/>
        <v/>
      </c>
    </row>
    <row r="329" spans="2:11" s="33" customFormat="1">
      <c r="B329" s="135">
        <v>324</v>
      </c>
      <c r="C329" s="139"/>
      <c r="D329" s="17"/>
      <c r="E329" s="25"/>
      <c r="F329" s="26"/>
      <c r="G329" s="69"/>
      <c r="H329" s="73">
        <f t="shared" si="11"/>
        <v>0</v>
      </c>
      <c r="I329" s="14">
        <f t="shared" si="12"/>
        <v>0</v>
      </c>
      <c r="J329" s="6"/>
      <c r="K329" s="73" t="str">
        <f t="shared" si="13"/>
        <v/>
      </c>
    </row>
    <row r="330" spans="2:11" s="33" customFormat="1">
      <c r="B330" s="135">
        <v>325</v>
      </c>
      <c r="C330" s="139"/>
      <c r="D330" s="17"/>
      <c r="E330" s="25"/>
      <c r="F330" s="26"/>
      <c r="G330" s="69"/>
      <c r="H330" s="73">
        <f t="shared" si="11"/>
        <v>0</v>
      </c>
      <c r="I330" s="14">
        <f t="shared" si="12"/>
        <v>0</v>
      </c>
      <c r="J330" s="6"/>
      <c r="K330" s="73" t="str">
        <f t="shared" si="13"/>
        <v/>
      </c>
    </row>
    <row r="331" spans="2:11" s="33" customFormat="1">
      <c r="B331" s="135">
        <v>326</v>
      </c>
      <c r="C331" s="139"/>
      <c r="D331" s="17"/>
      <c r="E331" s="25"/>
      <c r="F331" s="26"/>
      <c r="G331" s="69"/>
      <c r="H331" s="73">
        <f t="shared" si="11"/>
        <v>0</v>
      </c>
      <c r="I331" s="14">
        <f t="shared" si="12"/>
        <v>0</v>
      </c>
      <c r="J331" s="6"/>
      <c r="K331" s="73" t="str">
        <f t="shared" si="13"/>
        <v/>
      </c>
    </row>
    <row r="332" spans="2:11" s="33" customFormat="1">
      <c r="B332" s="135">
        <v>327</v>
      </c>
      <c r="C332" s="139"/>
      <c r="D332" s="17"/>
      <c r="E332" s="25"/>
      <c r="F332" s="26"/>
      <c r="G332" s="69"/>
      <c r="H332" s="73">
        <f t="shared" si="11"/>
        <v>0</v>
      </c>
      <c r="I332" s="14">
        <f t="shared" si="12"/>
        <v>0</v>
      </c>
      <c r="J332" s="6"/>
      <c r="K332" s="73" t="str">
        <f t="shared" si="13"/>
        <v/>
      </c>
    </row>
    <row r="333" spans="2:11" s="33" customFormat="1">
      <c r="B333" s="135">
        <v>328</v>
      </c>
      <c r="C333" s="139"/>
      <c r="D333" s="17"/>
      <c r="E333" s="25"/>
      <c r="F333" s="26"/>
      <c r="G333" s="69"/>
      <c r="H333" s="73">
        <f t="shared" si="11"/>
        <v>0</v>
      </c>
      <c r="I333" s="14">
        <f t="shared" si="12"/>
        <v>0</v>
      </c>
      <c r="J333" s="6"/>
      <c r="K333" s="73" t="str">
        <f t="shared" si="13"/>
        <v/>
      </c>
    </row>
    <row r="334" spans="2:11">
      <c r="B334" s="135">
        <v>329</v>
      </c>
      <c r="C334" s="139"/>
      <c r="D334" s="17"/>
      <c r="E334" s="25"/>
      <c r="F334" s="26"/>
      <c r="G334" s="69"/>
      <c r="H334" s="73">
        <f t="shared" si="11"/>
        <v>0</v>
      </c>
      <c r="I334" s="14">
        <f t="shared" si="12"/>
        <v>0</v>
      </c>
      <c r="J334" s="6"/>
      <c r="K334" s="73" t="str">
        <f t="shared" si="13"/>
        <v/>
      </c>
    </row>
    <row r="335" spans="2:11">
      <c r="B335" s="135">
        <v>330</v>
      </c>
      <c r="C335" s="139"/>
      <c r="D335" s="17"/>
      <c r="E335" s="25"/>
      <c r="F335" s="26"/>
      <c r="G335" s="69"/>
      <c r="H335" s="73">
        <f t="shared" si="11"/>
        <v>0</v>
      </c>
      <c r="I335" s="14">
        <f t="shared" si="12"/>
        <v>0</v>
      </c>
      <c r="J335" s="6"/>
      <c r="K335" s="73" t="str">
        <f t="shared" si="13"/>
        <v/>
      </c>
    </row>
    <row r="336" spans="2:11" s="33" customFormat="1">
      <c r="B336" s="135">
        <v>331</v>
      </c>
      <c r="C336" s="139"/>
      <c r="D336" s="17"/>
      <c r="E336" s="25"/>
      <c r="F336" s="26"/>
      <c r="G336" s="69"/>
      <c r="H336" s="73">
        <f t="shared" si="11"/>
        <v>0</v>
      </c>
      <c r="I336" s="14">
        <f t="shared" si="12"/>
        <v>0</v>
      </c>
      <c r="J336" s="6"/>
      <c r="K336" s="73" t="str">
        <f t="shared" si="13"/>
        <v/>
      </c>
    </row>
    <row r="337" spans="2:11" s="33" customFormat="1">
      <c r="B337" s="135">
        <v>332</v>
      </c>
      <c r="C337" s="139"/>
      <c r="D337" s="17"/>
      <c r="E337" s="25"/>
      <c r="F337" s="26"/>
      <c r="G337" s="69"/>
      <c r="H337" s="73">
        <f t="shared" si="11"/>
        <v>0</v>
      </c>
      <c r="I337" s="14">
        <f t="shared" si="12"/>
        <v>0</v>
      </c>
      <c r="J337" s="6"/>
      <c r="K337" s="73" t="str">
        <f t="shared" si="13"/>
        <v/>
      </c>
    </row>
    <row r="338" spans="2:11" s="33" customFormat="1">
      <c r="B338" s="135">
        <v>333</v>
      </c>
      <c r="C338" s="139"/>
      <c r="D338" s="17"/>
      <c r="E338" s="25"/>
      <c r="F338" s="26"/>
      <c r="G338" s="69"/>
      <c r="H338" s="73">
        <f t="shared" si="11"/>
        <v>0</v>
      </c>
      <c r="I338" s="14">
        <f t="shared" si="12"/>
        <v>0</v>
      </c>
      <c r="J338" s="6"/>
      <c r="K338" s="73" t="str">
        <f t="shared" si="13"/>
        <v/>
      </c>
    </row>
    <row r="339" spans="2:11" s="33" customFormat="1">
      <c r="B339" s="135">
        <v>334</v>
      </c>
      <c r="C339" s="139"/>
      <c r="D339" s="17"/>
      <c r="E339" s="25"/>
      <c r="F339" s="26"/>
      <c r="G339" s="69"/>
      <c r="H339" s="73">
        <f t="shared" si="11"/>
        <v>0</v>
      </c>
      <c r="I339" s="14">
        <f t="shared" si="12"/>
        <v>0</v>
      </c>
      <c r="J339" s="6"/>
      <c r="K339" s="73" t="str">
        <f t="shared" si="13"/>
        <v/>
      </c>
    </row>
    <row r="340" spans="2:11" s="33" customFormat="1">
      <c r="B340" s="135">
        <v>335</v>
      </c>
      <c r="C340" s="139"/>
      <c r="D340" s="17"/>
      <c r="E340" s="25"/>
      <c r="F340" s="26"/>
      <c r="G340" s="69"/>
      <c r="H340" s="73">
        <f t="shared" si="11"/>
        <v>0</v>
      </c>
      <c r="I340" s="14">
        <f t="shared" si="12"/>
        <v>0</v>
      </c>
      <c r="J340" s="6"/>
      <c r="K340" s="73" t="str">
        <f t="shared" si="13"/>
        <v/>
      </c>
    </row>
    <row r="341" spans="2:11" s="33" customFormat="1">
      <c r="B341" s="135">
        <v>336</v>
      </c>
      <c r="C341" s="139"/>
      <c r="D341" s="17"/>
      <c r="E341" s="25"/>
      <c r="F341" s="26"/>
      <c r="G341" s="69"/>
      <c r="H341" s="73">
        <f t="shared" si="11"/>
        <v>0</v>
      </c>
      <c r="I341" s="14">
        <f t="shared" si="12"/>
        <v>0</v>
      </c>
      <c r="J341" s="6"/>
      <c r="K341" s="73" t="str">
        <f t="shared" si="13"/>
        <v/>
      </c>
    </row>
    <row r="342" spans="2:11" s="33" customFormat="1">
      <c r="B342" s="135">
        <v>337</v>
      </c>
      <c r="C342" s="139"/>
      <c r="D342" s="17"/>
      <c r="E342" s="25"/>
      <c r="F342" s="26"/>
      <c r="G342" s="69"/>
      <c r="H342" s="73">
        <f t="shared" si="11"/>
        <v>0</v>
      </c>
      <c r="I342" s="14">
        <f t="shared" si="12"/>
        <v>0</v>
      </c>
      <c r="J342" s="6"/>
      <c r="K342" s="73" t="str">
        <f t="shared" si="13"/>
        <v/>
      </c>
    </row>
    <row r="343" spans="2:11">
      <c r="B343" s="135">
        <v>338</v>
      </c>
      <c r="C343" s="139"/>
      <c r="D343" s="17"/>
      <c r="E343" s="25"/>
      <c r="F343" s="26"/>
      <c r="G343" s="69"/>
      <c r="H343" s="73">
        <f t="shared" si="11"/>
        <v>0</v>
      </c>
      <c r="I343" s="14">
        <f t="shared" si="12"/>
        <v>0</v>
      </c>
      <c r="J343" s="6"/>
      <c r="K343" s="73" t="str">
        <f t="shared" si="13"/>
        <v/>
      </c>
    </row>
    <row r="344" spans="2:11">
      <c r="B344" s="135">
        <v>339</v>
      </c>
      <c r="C344" s="139"/>
      <c r="D344" s="17"/>
      <c r="E344" s="25"/>
      <c r="F344" s="26"/>
      <c r="G344" s="69"/>
      <c r="H344" s="73">
        <f t="shared" si="11"/>
        <v>0</v>
      </c>
      <c r="I344" s="14">
        <f t="shared" si="12"/>
        <v>0</v>
      </c>
      <c r="J344" s="6"/>
      <c r="K344" s="73" t="str">
        <f t="shared" si="13"/>
        <v/>
      </c>
    </row>
    <row r="345" spans="2:11" s="33" customFormat="1">
      <c r="B345" s="135">
        <v>340</v>
      </c>
      <c r="C345" s="139"/>
      <c r="D345" s="17"/>
      <c r="E345" s="25"/>
      <c r="F345" s="26"/>
      <c r="G345" s="69"/>
      <c r="H345" s="73">
        <f t="shared" si="11"/>
        <v>0</v>
      </c>
      <c r="I345" s="14">
        <f t="shared" si="12"/>
        <v>0</v>
      </c>
      <c r="J345" s="6"/>
      <c r="K345" s="73" t="str">
        <f t="shared" si="13"/>
        <v/>
      </c>
    </row>
    <row r="346" spans="2:11" s="33" customFormat="1">
      <c r="B346" s="135">
        <v>341</v>
      </c>
      <c r="C346" s="139"/>
      <c r="D346" s="17"/>
      <c r="E346" s="25"/>
      <c r="F346" s="26"/>
      <c r="G346" s="69"/>
      <c r="H346" s="73">
        <f t="shared" si="11"/>
        <v>0</v>
      </c>
      <c r="I346" s="14">
        <f t="shared" si="12"/>
        <v>0</v>
      </c>
      <c r="J346" s="6"/>
      <c r="K346" s="73" t="str">
        <f t="shared" si="13"/>
        <v/>
      </c>
    </row>
    <row r="347" spans="2:11" s="33" customFormat="1">
      <c r="B347" s="135">
        <v>342</v>
      </c>
      <c r="C347" s="139"/>
      <c r="D347" s="17"/>
      <c r="E347" s="25"/>
      <c r="F347" s="26"/>
      <c r="G347" s="69"/>
      <c r="H347" s="73">
        <f t="shared" si="11"/>
        <v>0</v>
      </c>
      <c r="I347" s="14">
        <f t="shared" si="12"/>
        <v>0</v>
      </c>
      <c r="J347" s="6"/>
      <c r="K347" s="73" t="str">
        <f t="shared" si="13"/>
        <v/>
      </c>
    </row>
    <row r="348" spans="2:11" s="33" customFormat="1">
      <c r="B348" s="135">
        <v>343</v>
      </c>
      <c r="C348" s="139"/>
      <c r="D348" s="17"/>
      <c r="E348" s="25"/>
      <c r="F348" s="26"/>
      <c r="G348" s="69"/>
      <c r="H348" s="73">
        <f t="shared" si="11"/>
        <v>0</v>
      </c>
      <c r="I348" s="14">
        <f t="shared" si="12"/>
        <v>0</v>
      </c>
      <c r="J348" s="6"/>
      <c r="K348" s="73" t="str">
        <f t="shared" si="13"/>
        <v/>
      </c>
    </row>
    <row r="349" spans="2:11" s="33" customFormat="1">
      <c r="B349" s="135">
        <v>344</v>
      </c>
      <c r="C349" s="139"/>
      <c r="D349" s="17"/>
      <c r="E349" s="25"/>
      <c r="F349" s="26"/>
      <c r="G349" s="69"/>
      <c r="H349" s="73">
        <f t="shared" si="11"/>
        <v>0</v>
      </c>
      <c r="I349" s="14">
        <f t="shared" si="12"/>
        <v>0</v>
      </c>
      <c r="J349" s="6"/>
      <c r="K349" s="73" t="str">
        <f t="shared" si="13"/>
        <v/>
      </c>
    </row>
    <row r="350" spans="2:11" s="33" customFormat="1">
      <c r="B350" s="135">
        <v>345</v>
      </c>
      <c r="C350" s="139"/>
      <c r="D350" s="17"/>
      <c r="E350" s="25"/>
      <c r="F350" s="26"/>
      <c r="G350" s="69"/>
      <c r="H350" s="73">
        <f t="shared" si="11"/>
        <v>0</v>
      </c>
      <c r="I350" s="14">
        <f t="shared" si="12"/>
        <v>0</v>
      </c>
      <c r="J350" s="6"/>
      <c r="K350" s="73" t="str">
        <f t="shared" si="13"/>
        <v/>
      </c>
    </row>
    <row r="351" spans="2:11" s="33" customFormat="1">
      <c r="B351" s="135">
        <v>346</v>
      </c>
      <c r="C351" s="139"/>
      <c r="D351" s="17"/>
      <c r="E351" s="25"/>
      <c r="F351" s="26"/>
      <c r="G351" s="69"/>
      <c r="H351" s="73">
        <f t="shared" si="11"/>
        <v>0</v>
      </c>
      <c r="I351" s="14">
        <f t="shared" si="12"/>
        <v>0</v>
      </c>
      <c r="J351" s="6"/>
      <c r="K351" s="73" t="str">
        <f t="shared" si="13"/>
        <v/>
      </c>
    </row>
    <row r="352" spans="2:11">
      <c r="B352" s="135">
        <v>347</v>
      </c>
      <c r="C352" s="139"/>
      <c r="D352" s="17"/>
      <c r="E352" s="25"/>
      <c r="F352" s="26"/>
      <c r="G352" s="69"/>
      <c r="H352" s="73">
        <f t="shared" si="11"/>
        <v>0</v>
      </c>
      <c r="I352" s="14">
        <f t="shared" si="12"/>
        <v>0</v>
      </c>
      <c r="J352" s="6"/>
      <c r="K352" s="73" t="str">
        <f t="shared" si="13"/>
        <v/>
      </c>
    </row>
    <row r="353" spans="2:11">
      <c r="B353" s="135">
        <v>348</v>
      </c>
      <c r="C353" s="139"/>
      <c r="D353" s="17"/>
      <c r="E353" s="25"/>
      <c r="F353" s="26"/>
      <c r="G353" s="69"/>
      <c r="H353" s="73">
        <f t="shared" si="11"/>
        <v>0</v>
      </c>
      <c r="I353" s="14">
        <f t="shared" si="12"/>
        <v>0</v>
      </c>
      <c r="J353" s="6"/>
      <c r="K353" s="73" t="str">
        <f t="shared" si="13"/>
        <v/>
      </c>
    </row>
    <row r="354" spans="2:11" s="33" customFormat="1">
      <c r="B354" s="135">
        <v>349</v>
      </c>
      <c r="C354" s="139"/>
      <c r="D354" s="17"/>
      <c r="E354" s="25"/>
      <c r="F354" s="26"/>
      <c r="G354" s="69"/>
      <c r="H354" s="73">
        <f t="shared" si="11"/>
        <v>0</v>
      </c>
      <c r="I354" s="14">
        <f t="shared" si="12"/>
        <v>0</v>
      </c>
      <c r="J354" s="6"/>
      <c r="K354" s="73" t="str">
        <f t="shared" si="13"/>
        <v/>
      </c>
    </row>
    <row r="355" spans="2:11" s="33" customFormat="1">
      <c r="B355" s="135">
        <v>350</v>
      </c>
      <c r="C355" s="139"/>
      <c r="D355" s="17"/>
      <c r="E355" s="25"/>
      <c r="F355" s="26"/>
      <c r="G355" s="69"/>
      <c r="H355" s="73">
        <f t="shared" si="11"/>
        <v>0</v>
      </c>
      <c r="I355" s="14">
        <f t="shared" si="12"/>
        <v>0</v>
      </c>
      <c r="J355" s="6"/>
      <c r="K355" s="73" t="str">
        <f t="shared" si="13"/>
        <v/>
      </c>
    </row>
    <row r="356" spans="2:11" s="33" customFormat="1">
      <c r="B356" s="135">
        <v>351</v>
      </c>
      <c r="C356" s="139"/>
      <c r="D356" s="17"/>
      <c r="E356" s="25"/>
      <c r="F356" s="26"/>
      <c r="G356" s="69"/>
      <c r="H356" s="73">
        <f t="shared" si="11"/>
        <v>0</v>
      </c>
      <c r="I356" s="14">
        <f t="shared" si="12"/>
        <v>0</v>
      </c>
      <c r="J356" s="6"/>
      <c r="K356" s="73" t="str">
        <f t="shared" si="13"/>
        <v/>
      </c>
    </row>
    <row r="357" spans="2:11" s="33" customFormat="1">
      <c r="B357" s="135">
        <v>352</v>
      </c>
      <c r="C357" s="139"/>
      <c r="D357" s="17"/>
      <c r="E357" s="25"/>
      <c r="F357" s="26"/>
      <c r="G357" s="69"/>
      <c r="H357" s="73">
        <f t="shared" si="11"/>
        <v>0</v>
      </c>
      <c r="I357" s="14">
        <f t="shared" si="12"/>
        <v>0</v>
      </c>
      <c r="J357" s="6"/>
      <c r="K357" s="73" t="str">
        <f t="shared" si="13"/>
        <v/>
      </c>
    </row>
    <row r="358" spans="2:11" s="33" customFormat="1">
      <c r="B358" s="135">
        <v>353</v>
      </c>
      <c r="C358" s="139"/>
      <c r="D358" s="17"/>
      <c r="E358" s="25"/>
      <c r="F358" s="26"/>
      <c r="G358" s="69"/>
      <c r="H358" s="73">
        <f t="shared" si="11"/>
        <v>0</v>
      </c>
      <c r="I358" s="14">
        <f t="shared" si="12"/>
        <v>0</v>
      </c>
      <c r="J358" s="6"/>
      <c r="K358" s="73" t="str">
        <f t="shared" si="13"/>
        <v/>
      </c>
    </row>
    <row r="359" spans="2:11" s="33" customFormat="1">
      <c r="B359" s="135">
        <v>354</v>
      </c>
      <c r="C359" s="139"/>
      <c r="D359" s="17"/>
      <c r="E359" s="25"/>
      <c r="F359" s="26"/>
      <c r="G359" s="69"/>
      <c r="H359" s="73">
        <f t="shared" si="11"/>
        <v>0</v>
      </c>
      <c r="I359" s="14">
        <f t="shared" si="12"/>
        <v>0</v>
      </c>
      <c r="J359" s="6"/>
      <c r="K359" s="73" t="str">
        <f t="shared" si="13"/>
        <v/>
      </c>
    </row>
    <row r="360" spans="2:11" s="33" customFormat="1">
      <c r="B360" s="135">
        <v>355</v>
      </c>
      <c r="C360" s="139"/>
      <c r="D360" s="17"/>
      <c r="E360" s="25"/>
      <c r="F360" s="26"/>
      <c r="G360" s="69"/>
      <c r="H360" s="73">
        <f t="shared" si="11"/>
        <v>0</v>
      </c>
      <c r="I360" s="14">
        <f t="shared" si="12"/>
        <v>0</v>
      </c>
      <c r="J360" s="6"/>
      <c r="K360" s="73" t="str">
        <f t="shared" si="13"/>
        <v/>
      </c>
    </row>
    <row r="361" spans="2:11">
      <c r="B361" s="135">
        <v>356</v>
      </c>
      <c r="C361" s="139"/>
      <c r="D361" s="17"/>
      <c r="E361" s="25"/>
      <c r="F361" s="26"/>
      <c r="G361" s="69"/>
      <c r="H361" s="73">
        <f t="shared" si="11"/>
        <v>0</v>
      </c>
      <c r="I361" s="14">
        <f t="shared" si="12"/>
        <v>0</v>
      </c>
      <c r="J361" s="6"/>
      <c r="K361" s="73" t="str">
        <f t="shared" si="13"/>
        <v/>
      </c>
    </row>
    <row r="362" spans="2:11">
      <c r="B362" s="135">
        <v>357</v>
      </c>
      <c r="C362" s="139"/>
      <c r="D362" s="17"/>
      <c r="E362" s="25"/>
      <c r="F362" s="26"/>
      <c r="G362" s="69"/>
      <c r="H362" s="73">
        <f t="shared" si="11"/>
        <v>0</v>
      </c>
      <c r="I362" s="14">
        <f t="shared" si="12"/>
        <v>0</v>
      </c>
      <c r="J362" s="6"/>
      <c r="K362" s="73" t="str">
        <f t="shared" si="13"/>
        <v/>
      </c>
    </row>
    <row r="363" spans="2:11" s="33" customFormat="1">
      <c r="B363" s="135">
        <v>358</v>
      </c>
      <c r="C363" s="139"/>
      <c r="D363" s="17"/>
      <c r="E363" s="25"/>
      <c r="F363" s="26"/>
      <c r="G363" s="69"/>
      <c r="H363" s="73">
        <f t="shared" si="11"/>
        <v>0</v>
      </c>
      <c r="I363" s="14">
        <f t="shared" si="12"/>
        <v>0</v>
      </c>
      <c r="J363" s="6"/>
      <c r="K363" s="73" t="str">
        <f t="shared" si="13"/>
        <v/>
      </c>
    </row>
    <row r="364" spans="2:11" s="33" customFormat="1">
      <c r="B364" s="135">
        <v>359</v>
      </c>
      <c r="C364" s="139"/>
      <c r="D364" s="17"/>
      <c r="E364" s="25"/>
      <c r="F364" s="26"/>
      <c r="G364" s="69"/>
      <c r="H364" s="73">
        <f t="shared" ref="H364:H427" si="14">IF(J364="x",G364+K364,G364+I364)</f>
        <v>0</v>
      </c>
      <c r="I364" s="14">
        <f t="shared" si="12"/>
        <v>0</v>
      </c>
      <c r="J364" s="6"/>
      <c r="K364" s="73" t="str">
        <f t="shared" si="13"/>
        <v/>
      </c>
    </row>
    <row r="365" spans="2:11" s="33" customFormat="1">
      <c r="B365" s="135">
        <v>360</v>
      </c>
      <c r="C365" s="139"/>
      <c r="D365" s="17"/>
      <c r="E365" s="25"/>
      <c r="F365" s="26"/>
      <c r="G365" s="69"/>
      <c r="H365" s="73">
        <f t="shared" si="14"/>
        <v>0</v>
      </c>
      <c r="I365" s="14">
        <f t="shared" si="12"/>
        <v>0</v>
      </c>
      <c r="J365" s="6"/>
      <c r="K365" s="73" t="str">
        <f t="shared" si="13"/>
        <v/>
      </c>
    </row>
    <row r="366" spans="2:11" s="33" customFormat="1">
      <c r="B366" s="135">
        <v>361</v>
      </c>
      <c r="C366" s="139"/>
      <c r="D366" s="17"/>
      <c r="E366" s="25"/>
      <c r="F366" s="26"/>
      <c r="G366" s="69"/>
      <c r="H366" s="73">
        <f t="shared" si="14"/>
        <v>0</v>
      </c>
      <c r="I366" s="14">
        <f t="shared" si="12"/>
        <v>0</v>
      </c>
      <c r="J366" s="6"/>
      <c r="K366" s="73" t="str">
        <f t="shared" si="13"/>
        <v/>
      </c>
    </row>
    <row r="367" spans="2:11" s="33" customFormat="1">
      <c r="B367" s="135">
        <v>362</v>
      </c>
      <c r="C367" s="139"/>
      <c r="D367" s="17"/>
      <c r="E367" s="25"/>
      <c r="F367" s="26"/>
      <c r="G367" s="69"/>
      <c r="H367" s="73">
        <f t="shared" si="14"/>
        <v>0</v>
      </c>
      <c r="I367" s="14">
        <f t="shared" si="12"/>
        <v>0</v>
      </c>
      <c r="J367" s="6"/>
      <c r="K367" s="73" t="str">
        <f t="shared" si="13"/>
        <v/>
      </c>
    </row>
    <row r="368" spans="2:11" s="33" customFormat="1">
      <c r="B368" s="135">
        <v>363</v>
      </c>
      <c r="C368" s="139"/>
      <c r="D368" s="17"/>
      <c r="E368" s="25"/>
      <c r="F368" s="26"/>
      <c r="G368" s="69"/>
      <c r="H368" s="73">
        <f t="shared" si="14"/>
        <v>0</v>
      </c>
      <c r="I368" s="14">
        <f t="shared" si="12"/>
        <v>0</v>
      </c>
      <c r="J368" s="6"/>
      <c r="K368" s="73" t="str">
        <f t="shared" si="13"/>
        <v/>
      </c>
    </row>
    <row r="369" spans="2:11" s="33" customFormat="1">
      <c r="B369" s="135">
        <v>364</v>
      </c>
      <c r="C369" s="139"/>
      <c r="D369" s="17"/>
      <c r="E369" s="25"/>
      <c r="F369" s="26"/>
      <c r="G369" s="69"/>
      <c r="H369" s="73">
        <f t="shared" si="14"/>
        <v>0</v>
      </c>
      <c r="I369" s="14">
        <f t="shared" si="12"/>
        <v>0</v>
      </c>
      <c r="J369" s="6"/>
      <c r="K369" s="73" t="str">
        <f t="shared" si="13"/>
        <v/>
      </c>
    </row>
    <row r="370" spans="2:11">
      <c r="B370" s="135">
        <v>365</v>
      </c>
      <c r="C370" s="139"/>
      <c r="D370" s="17"/>
      <c r="E370" s="25"/>
      <c r="F370" s="26"/>
      <c r="G370" s="69"/>
      <c r="H370" s="73">
        <f t="shared" si="14"/>
        <v>0</v>
      </c>
      <c r="I370" s="14">
        <f t="shared" si="12"/>
        <v>0</v>
      </c>
      <c r="J370" s="6"/>
      <c r="K370" s="73" t="str">
        <f t="shared" si="13"/>
        <v/>
      </c>
    </row>
    <row r="371" spans="2:11">
      <c r="B371" s="135">
        <v>366</v>
      </c>
      <c r="C371" s="139"/>
      <c r="D371" s="17"/>
      <c r="E371" s="25"/>
      <c r="F371" s="26"/>
      <c r="G371" s="69"/>
      <c r="H371" s="73">
        <f t="shared" si="14"/>
        <v>0</v>
      </c>
      <c r="I371" s="14">
        <f t="shared" si="12"/>
        <v>0</v>
      </c>
      <c r="J371" s="6"/>
      <c r="K371" s="73" t="str">
        <f t="shared" si="13"/>
        <v/>
      </c>
    </row>
    <row r="372" spans="2:11" s="33" customFormat="1">
      <c r="B372" s="135">
        <v>367</v>
      </c>
      <c r="C372" s="139"/>
      <c r="D372" s="17"/>
      <c r="E372" s="25"/>
      <c r="F372" s="26"/>
      <c r="G372" s="69"/>
      <c r="H372" s="73">
        <f t="shared" si="14"/>
        <v>0</v>
      </c>
      <c r="I372" s="14">
        <f t="shared" si="12"/>
        <v>0</v>
      </c>
      <c r="J372" s="6"/>
      <c r="K372" s="73" t="str">
        <f t="shared" si="13"/>
        <v/>
      </c>
    </row>
    <row r="373" spans="2:11" s="33" customFormat="1">
      <c r="B373" s="135">
        <v>368</v>
      </c>
      <c r="C373" s="139"/>
      <c r="D373" s="17"/>
      <c r="E373" s="25"/>
      <c r="F373" s="26"/>
      <c r="G373" s="69"/>
      <c r="H373" s="73">
        <f t="shared" si="14"/>
        <v>0</v>
      </c>
      <c r="I373" s="14">
        <f t="shared" si="12"/>
        <v>0</v>
      </c>
      <c r="J373" s="6"/>
      <c r="K373" s="73" t="str">
        <f t="shared" si="13"/>
        <v/>
      </c>
    </row>
    <row r="374" spans="2:11" s="33" customFormat="1">
      <c r="B374" s="135">
        <v>369</v>
      </c>
      <c r="C374" s="139"/>
      <c r="D374" s="17"/>
      <c r="E374" s="25"/>
      <c r="F374" s="26"/>
      <c r="G374" s="69"/>
      <c r="H374" s="73">
        <f t="shared" si="14"/>
        <v>0</v>
      </c>
      <c r="I374" s="14">
        <f t="shared" si="12"/>
        <v>0</v>
      </c>
      <c r="J374" s="6"/>
      <c r="K374" s="73" t="str">
        <f t="shared" si="13"/>
        <v/>
      </c>
    </row>
    <row r="375" spans="2:11" s="33" customFormat="1">
      <c r="B375" s="135">
        <v>370</v>
      </c>
      <c r="C375" s="139"/>
      <c r="D375" s="17"/>
      <c r="E375" s="25"/>
      <c r="F375" s="26"/>
      <c r="G375" s="69"/>
      <c r="H375" s="73">
        <f t="shared" si="14"/>
        <v>0</v>
      </c>
      <c r="I375" s="14">
        <f t="shared" si="12"/>
        <v>0</v>
      </c>
      <c r="J375" s="6"/>
      <c r="K375" s="73" t="str">
        <f t="shared" si="13"/>
        <v/>
      </c>
    </row>
    <row r="376" spans="2:11" s="33" customFormat="1">
      <c r="B376" s="135">
        <v>371</v>
      </c>
      <c r="C376" s="139"/>
      <c r="D376" s="17"/>
      <c r="E376" s="25"/>
      <c r="F376" s="26"/>
      <c r="G376" s="69"/>
      <c r="H376" s="73">
        <f t="shared" si="14"/>
        <v>0</v>
      </c>
      <c r="I376" s="14">
        <f t="shared" si="12"/>
        <v>0</v>
      </c>
      <c r="J376" s="6"/>
      <c r="K376" s="73" t="str">
        <f t="shared" si="13"/>
        <v/>
      </c>
    </row>
    <row r="377" spans="2:11" s="33" customFormat="1">
      <c r="B377" s="135">
        <v>372</v>
      </c>
      <c r="C377" s="139"/>
      <c r="D377" s="17"/>
      <c r="E377" s="25"/>
      <c r="F377" s="26"/>
      <c r="G377" s="69"/>
      <c r="H377" s="73">
        <f t="shared" si="14"/>
        <v>0</v>
      </c>
      <c r="I377" s="14">
        <f t="shared" si="12"/>
        <v>0</v>
      </c>
      <c r="J377" s="6"/>
      <c r="K377" s="73" t="str">
        <f t="shared" si="13"/>
        <v/>
      </c>
    </row>
    <row r="378" spans="2:11" s="33" customFormat="1">
      <c r="B378" s="135">
        <v>373</v>
      </c>
      <c r="C378" s="139"/>
      <c r="D378" s="17"/>
      <c r="E378" s="25"/>
      <c r="F378" s="26"/>
      <c r="G378" s="69"/>
      <c r="H378" s="73">
        <f t="shared" si="14"/>
        <v>0</v>
      </c>
      <c r="I378" s="14">
        <f t="shared" si="12"/>
        <v>0</v>
      </c>
      <c r="J378" s="6"/>
      <c r="K378" s="73" t="str">
        <f t="shared" si="13"/>
        <v/>
      </c>
    </row>
    <row r="379" spans="2:11">
      <c r="B379" s="135">
        <v>374</v>
      </c>
      <c r="C379" s="139"/>
      <c r="D379" s="17"/>
      <c r="E379" s="25"/>
      <c r="F379" s="26"/>
      <c r="G379" s="69"/>
      <c r="H379" s="73">
        <f t="shared" si="14"/>
        <v>0</v>
      </c>
      <c r="I379" s="14">
        <f t="shared" si="12"/>
        <v>0</v>
      </c>
      <c r="J379" s="6"/>
      <c r="K379" s="73" t="str">
        <f t="shared" si="13"/>
        <v/>
      </c>
    </row>
    <row r="380" spans="2:11">
      <c r="B380" s="135">
        <v>375</v>
      </c>
      <c r="C380" s="139"/>
      <c r="D380" s="17"/>
      <c r="E380" s="25"/>
      <c r="F380" s="26"/>
      <c r="G380" s="69"/>
      <c r="H380" s="73">
        <f t="shared" si="14"/>
        <v>0</v>
      </c>
      <c r="I380" s="14">
        <f t="shared" si="12"/>
        <v>0</v>
      </c>
      <c r="J380" s="6"/>
      <c r="K380" s="73" t="str">
        <f t="shared" si="13"/>
        <v/>
      </c>
    </row>
    <row r="381" spans="2:11" s="33" customFormat="1">
      <c r="B381" s="135">
        <v>376</v>
      </c>
      <c r="C381" s="139"/>
      <c r="D381" s="17"/>
      <c r="E381" s="25"/>
      <c r="F381" s="26"/>
      <c r="G381" s="69"/>
      <c r="H381" s="73">
        <f t="shared" si="14"/>
        <v>0</v>
      </c>
      <c r="I381" s="14">
        <f t="shared" si="12"/>
        <v>0</v>
      </c>
      <c r="J381" s="6"/>
      <c r="K381" s="73" t="str">
        <f t="shared" si="13"/>
        <v/>
      </c>
    </row>
    <row r="382" spans="2:11" s="33" customFormat="1">
      <c r="B382" s="135">
        <v>377</v>
      </c>
      <c r="C382" s="139"/>
      <c r="D382" s="17"/>
      <c r="E382" s="25"/>
      <c r="F382" s="26"/>
      <c r="G382" s="69"/>
      <c r="H382" s="73">
        <f t="shared" si="14"/>
        <v>0</v>
      </c>
      <c r="I382" s="14">
        <f t="shared" si="12"/>
        <v>0</v>
      </c>
      <c r="J382" s="6"/>
      <c r="K382" s="73" t="str">
        <f t="shared" si="13"/>
        <v/>
      </c>
    </row>
    <row r="383" spans="2:11" s="33" customFormat="1">
      <c r="B383" s="135">
        <v>378</v>
      </c>
      <c r="C383" s="139"/>
      <c r="D383" s="17"/>
      <c r="E383" s="25"/>
      <c r="F383" s="26"/>
      <c r="G383" s="69"/>
      <c r="H383" s="73">
        <f t="shared" si="14"/>
        <v>0</v>
      </c>
      <c r="I383" s="14">
        <f t="shared" si="12"/>
        <v>0</v>
      </c>
      <c r="J383" s="6"/>
      <c r="K383" s="73" t="str">
        <f t="shared" si="13"/>
        <v/>
      </c>
    </row>
    <row r="384" spans="2:11" s="33" customFormat="1">
      <c r="B384" s="135">
        <v>379</v>
      </c>
      <c r="C384" s="139"/>
      <c r="D384" s="17"/>
      <c r="E384" s="25"/>
      <c r="F384" s="26"/>
      <c r="G384" s="69"/>
      <c r="H384" s="73">
        <f t="shared" si="14"/>
        <v>0</v>
      </c>
      <c r="I384" s="14">
        <f t="shared" si="12"/>
        <v>0</v>
      </c>
      <c r="J384" s="6"/>
      <c r="K384" s="73" t="str">
        <f t="shared" si="13"/>
        <v/>
      </c>
    </row>
    <row r="385" spans="2:11" s="33" customFormat="1">
      <c r="B385" s="135">
        <v>380</v>
      </c>
      <c r="C385" s="139"/>
      <c r="D385" s="17"/>
      <c r="E385" s="25"/>
      <c r="F385" s="26"/>
      <c r="G385" s="69"/>
      <c r="H385" s="73">
        <f t="shared" si="14"/>
        <v>0</v>
      </c>
      <c r="I385" s="14">
        <f t="shared" si="12"/>
        <v>0</v>
      </c>
      <c r="J385" s="6"/>
      <c r="K385" s="73" t="str">
        <f t="shared" si="13"/>
        <v/>
      </c>
    </row>
    <row r="386" spans="2:11" s="33" customFormat="1">
      <c r="B386" s="135">
        <v>381</v>
      </c>
      <c r="C386" s="139"/>
      <c r="D386" s="17"/>
      <c r="E386" s="25"/>
      <c r="F386" s="26"/>
      <c r="G386" s="69"/>
      <c r="H386" s="73">
        <f t="shared" si="14"/>
        <v>0</v>
      </c>
      <c r="I386" s="14">
        <f t="shared" si="12"/>
        <v>0</v>
      </c>
      <c r="J386" s="6"/>
      <c r="K386" s="73" t="str">
        <f t="shared" si="13"/>
        <v/>
      </c>
    </row>
    <row r="387" spans="2:11" s="33" customFormat="1">
      <c r="B387" s="135">
        <v>382</v>
      </c>
      <c r="C387" s="139"/>
      <c r="D387" s="17"/>
      <c r="E387" s="25"/>
      <c r="F387" s="26"/>
      <c r="G387" s="69"/>
      <c r="H387" s="73">
        <f t="shared" si="14"/>
        <v>0</v>
      </c>
      <c r="I387" s="14">
        <f t="shared" si="12"/>
        <v>0</v>
      </c>
      <c r="J387" s="6"/>
      <c r="K387" s="73" t="str">
        <f t="shared" si="13"/>
        <v/>
      </c>
    </row>
    <row r="388" spans="2:11">
      <c r="B388" s="135">
        <v>383</v>
      </c>
      <c r="C388" s="139"/>
      <c r="D388" s="17"/>
      <c r="E388" s="25"/>
      <c r="F388" s="26"/>
      <c r="G388" s="69"/>
      <c r="H388" s="73">
        <f t="shared" si="14"/>
        <v>0</v>
      </c>
      <c r="I388" s="14">
        <f t="shared" si="12"/>
        <v>0</v>
      </c>
      <c r="J388" s="6"/>
      <c r="K388" s="73" t="str">
        <f t="shared" si="13"/>
        <v/>
      </c>
    </row>
    <row r="389" spans="2:11">
      <c r="B389" s="135">
        <v>384</v>
      </c>
      <c r="C389" s="139"/>
      <c r="D389" s="17"/>
      <c r="E389" s="25"/>
      <c r="F389" s="26"/>
      <c r="G389" s="69"/>
      <c r="H389" s="73">
        <f t="shared" si="14"/>
        <v>0</v>
      </c>
      <c r="I389" s="14">
        <f t="shared" si="12"/>
        <v>0</v>
      </c>
      <c r="J389" s="6"/>
      <c r="K389" s="73" t="str">
        <f t="shared" si="13"/>
        <v/>
      </c>
    </row>
    <row r="390" spans="2:11" s="33" customFormat="1">
      <c r="B390" s="135">
        <v>385</v>
      </c>
      <c r="C390" s="139"/>
      <c r="D390" s="17"/>
      <c r="E390" s="25"/>
      <c r="F390" s="26"/>
      <c r="G390" s="69"/>
      <c r="H390" s="73">
        <f t="shared" si="14"/>
        <v>0</v>
      </c>
      <c r="I390" s="14">
        <f t="shared" si="12"/>
        <v>0</v>
      </c>
      <c r="J390" s="6"/>
      <c r="K390" s="73" t="str">
        <f t="shared" si="13"/>
        <v/>
      </c>
    </row>
    <row r="391" spans="2:11" s="33" customFormat="1">
      <c r="B391" s="135">
        <v>386</v>
      </c>
      <c r="C391" s="139"/>
      <c r="D391" s="17"/>
      <c r="E391" s="25"/>
      <c r="F391" s="26"/>
      <c r="G391" s="69"/>
      <c r="H391" s="73">
        <f t="shared" si="14"/>
        <v>0</v>
      </c>
      <c r="I391" s="14">
        <f t="shared" si="12"/>
        <v>0</v>
      </c>
      <c r="J391" s="6"/>
      <c r="K391" s="73" t="str">
        <f t="shared" si="13"/>
        <v/>
      </c>
    </row>
    <row r="392" spans="2:11" s="33" customFormat="1">
      <c r="B392" s="135">
        <v>387</v>
      </c>
      <c r="C392" s="139"/>
      <c r="D392" s="17"/>
      <c r="E392" s="25"/>
      <c r="F392" s="26"/>
      <c r="G392" s="69"/>
      <c r="H392" s="73">
        <f t="shared" si="14"/>
        <v>0</v>
      </c>
      <c r="I392" s="14">
        <f t="shared" si="12"/>
        <v>0</v>
      </c>
      <c r="J392" s="6"/>
      <c r="K392" s="73" t="str">
        <f t="shared" si="13"/>
        <v/>
      </c>
    </row>
    <row r="393" spans="2:11" s="33" customFormat="1">
      <c r="B393" s="135">
        <v>388</v>
      </c>
      <c r="C393" s="139"/>
      <c r="D393" s="17"/>
      <c r="E393" s="25"/>
      <c r="F393" s="26"/>
      <c r="G393" s="69"/>
      <c r="H393" s="73">
        <f t="shared" si="14"/>
        <v>0</v>
      </c>
      <c r="I393" s="14">
        <f t="shared" si="12"/>
        <v>0</v>
      </c>
      <c r="J393" s="6"/>
      <c r="K393" s="73" t="str">
        <f t="shared" si="13"/>
        <v/>
      </c>
    </row>
    <row r="394" spans="2:11" s="33" customFormat="1">
      <c r="B394" s="135">
        <v>389</v>
      </c>
      <c r="C394" s="139"/>
      <c r="D394" s="17"/>
      <c r="E394" s="25"/>
      <c r="F394" s="26"/>
      <c r="G394" s="69"/>
      <c r="H394" s="73">
        <f t="shared" si="14"/>
        <v>0</v>
      </c>
      <c r="I394" s="14">
        <f t="shared" si="12"/>
        <v>0</v>
      </c>
      <c r="J394" s="6"/>
      <c r="K394" s="73" t="str">
        <f t="shared" si="13"/>
        <v/>
      </c>
    </row>
    <row r="395" spans="2:11" s="33" customFormat="1">
      <c r="B395" s="135">
        <v>390</v>
      </c>
      <c r="C395" s="139"/>
      <c r="D395" s="17"/>
      <c r="E395" s="25"/>
      <c r="F395" s="26"/>
      <c r="G395" s="69"/>
      <c r="H395" s="73">
        <f t="shared" si="14"/>
        <v>0</v>
      </c>
      <c r="I395" s="14">
        <f t="shared" si="12"/>
        <v>0</v>
      </c>
      <c r="J395" s="6"/>
      <c r="K395" s="73" t="str">
        <f t="shared" si="13"/>
        <v/>
      </c>
    </row>
    <row r="396" spans="2:11" s="33" customFormat="1">
      <c r="B396" s="135">
        <v>391</v>
      </c>
      <c r="C396" s="139"/>
      <c r="D396" s="17"/>
      <c r="E396" s="25"/>
      <c r="F396" s="26"/>
      <c r="G396" s="69"/>
      <c r="H396" s="73">
        <f t="shared" si="14"/>
        <v>0</v>
      </c>
      <c r="I396" s="14">
        <f t="shared" si="12"/>
        <v>0</v>
      </c>
      <c r="J396" s="6"/>
      <c r="K396" s="73" t="str">
        <f t="shared" si="13"/>
        <v/>
      </c>
    </row>
    <row r="397" spans="2:11">
      <c r="B397" s="135">
        <v>392</v>
      </c>
      <c r="C397" s="139"/>
      <c r="D397" s="17"/>
      <c r="E397" s="25"/>
      <c r="F397" s="26"/>
      <c r="G397" s="69"/>
      <c r="H397" s="73">
        <f t="shared" si="14"/>
        <v>0</v>
      </c>
      <c r="I397" s="14">
        <f t="shared" si="12"/>
        <v>0</v>
      </c>
      <c r="J397" s="6"/>
      <c r="K397" s="73" t="str">
        <f t="shared" si="13"/>
        <v/>
      </c>
    </row>
    <row r="398" spans="2:11">
      <c r="B398" s="135">
        <v>393</v>
      </c>
      <c r="C398" s="139"/>
      <c r="D398" s="17"/>
      <c r="E398" s="25"/>
      <c r="F398" s="26"/>
      <c r="G398" s="69"/>
      <c r="H398" s="73">
        <f t="shared" si="14"/>
        <v>0</v>
      </c>
      <c r="I398" s="14">
        <f t="shared" si="12"/>
        <v>0</v>
      </c>
      <c r="J398" s="6"/>
      <c r="K398" s="73" t="str">
        <f t="shared" si="13"/>
        <v/>
      </c>
    </row>
    <row r="399" spans="2:11" s="33" customFormat="1">
      <c r="B399" s="135">
        <v>394</v>
      </c>
      <c r="C399" s="139"/>
      <c r="D399" s="17"/>
      <c r="E399" s="25"/>
      <c r="F399" s="26"/>
      <c r="G399" s="69"/>
      <c r="H399" s="73">
        <f t="shared" si="14"/>
        <v>0</v>
      </c>
      <c r="I399" s="14">
        <f t="shared" si="12"/>
        <v>0</v>
      </c>
      <c r="J399" s="6"/>
      <c r="K399" s="73" t="str">
        <f t="shared" si="13"/>
        <v/>
      </c>
    </row>
    <row r="400" spans="2:11" s="33" customFormat="1">
      <c r="B400" s="135">
        <v>395</v>
      </c>
      <c r="C400" s="139"/>
      <c r="D400" s="17"/>
      <c r="E400" s="25"/>
      <c r="F400" s="26"/>
      <c r="G400" s="69"/>
      <c r="H400" s="73">
        <f t="shared" si="14"/>
        <v>0</v>
      </c>
      <c r="I400" s="14">
        <f t="shared" si="12"/>
        <v>0</v>
      </c>
      <c r="J400" s="6"/>
      <c r="K400" s="73" t="str">
        <f t="shared" si="13"/>
        <v/>
      </c>
    </row>
    <row r="401" spans="2:11" s="33" customFormat="1">
      <c r="B401" s="135">
        <v>396</v>
      </c>
      <c r="C401" s="139"/>
      <c r="D401" s="17"/>
      <c r="E401" s="25"/>
      <c r="F401" s="26"/>
      <c r="G401" s="69"/>
      <c r="H401" s="73">
        <f t="shared" si="14"/>
        <v>0</v>
      </c>
      <c r="I401" s="14">
        <f t="shared" si="12"/>
        <v>0</v>
      </c>
      <c r="J401" s="6"/>
      <c r="K401" s="73" t="str">
        <f t="shared" si="13"/>
        <v/>
      </c>
    </row>
    <row r="402" spans="2:11" s="33" customFormat="1">
      <c r="B402" s="135">
        <v>397</v>
      </c>
      <c r="C402" s="139"/>
      <c r="D402" s="17"/>
      <c r="E402" s="25"/>
      <c r="F402" s="26"/>
      <c r="G402" s="69"/>
      <c r="H402" s="73">
        <f t="shared" si="14"/>
        <v>0</v>
      </c>
      <c r="I402" s="14">
        <f t="shared" si="12"/>
        <v>0</v>
      </c>
      <c r="J402" s="6"/>
      <c r="K402" s="73" t="str">
        <f t="shared" si="13"/>
        <v/>
      </c>
    </row>
    <row r="403" spans="2:11" s="33" customFormat="1">
      <c r="B403" s="135">
        <v>398</v>
      </c>
      <c r="C403" s="139"/>
      <c r="D403" s="17"/>
      <c r="E403" s="25"/>
      <c r="F403" s="26"/>
      <c r="G403" s="69"/>
      <c r="H403" s="73">
        <f t="shared" si="14"/>
        <v>0</v>
      </c>
      <c r="I403" s="14">
        <f t="shared" si="12"/>
        <v>0</v>
      </c>
      <c r="J403" s="6"/>
      <c r="K403" s="73" t="str">
        <f t="shared" si="13"/>
        <v/>
      </c>
    </row>
    <row r="404" spans="2:11" s="33" customFormat="1">
      <c r="B404" s="135">
        <v>399</v>
      </c>
      <c r="C404" s="139"/>
      <c r="D404" s="17"/>
      <c r="E404" s="25"/>
      <c r="F404" s="26"/>
      <c r="G404" s="69"/>
      <c r="H404" s="73">
        <f t="shared" si="14"/>
        <v>0</v>
      </c>
      <c r="I404" s="14">
        <f t="shared" si="12"/>
        <v>0</v>
      </c>
      <c r="J404" s="6"/>
      <c r="K404" s="73" t="str">
        <f t="shared" si="13"/>
        <v/>
      </c>
    </row>
    <row r="405" spans="2:11" s="33" customFormat="1">
      <c r="B405" s="135">
        <v>400</v>
      </c>
      <c r="C405" s="139"/>
      <c r="D405" s="17"/>
      <c r="E405" s="25"/>
      <c r="F405" s="26"/>
      <c r="G405" s="69"/>
      <c r="H405" s="73">
        <f t="shared" si="14"/>
        <v>0</v>
      </c>
      <c r="I405" s="14">
        <f t="shared" si="12"/>
        <v>0</v>
      </c>
      <c r="J405" s="6"/>
      <c r="K405" s="73" t="str">
        <f t="shared" si="13"/>
        <v/>
      </c>
    </row>
    <row r="406" spans="2:11">
      <c r="B406" s="135">
        <v>401</v>
      </c>
      <c r="C406" s="139"/>
      <c r="D406" s="17"/>
      <c r="E406" s="25"/>
      <c r="F406" s="26"/>
      <c r="G406" s="69"/>
      <c r="H406" s="73">
        <f t="shared" si="14"/>
        <v>0</v>
      </c>
      <c r="I406" s="14">
        <f t="shared" si="12"/>
        <v>0</v>
      </c>
      <c r="J406" s="6"/>
      <c r="K406" s="73" t="str">
        <f t="shared" si="13"/>
        <v/>
      </c>
    </row>
    <row r="407" spans="2:11">
      <c r="B407" s="135">
        <v>402</v>
      </c>
      <c r="C407" s="139"/>
      <c r="D407" s="17"/>
      <c r="E407" s="25"/>
      <c r="F407" s="26"/>
      <c r="G407" s="69"/>
      <c r="H407" s="73">
        <f t="shared" si="14"/>
        <v>0</v>
      </c>
      <c r="I407" s="14">
        <f t="shared" si="12"/>
        <v>0</v>
      </c>
      <c r="J407" s="6"/>
      <c r="K407" s="73" t="str">
        <f t="shared" si="13"/>
        <v/>
      </c>
    </row>
    <row r="408" spans="2:11" s="33" customFormat="1">
      <c r="B408" s="135">
        <v>403</v>
      </c>
      <c r="C408" s="139"/>
      <c r="D408" s="17"/>
      <c r="E408" s="25"/>
      <c r="F408" s="26"/>
      <c r="G408" s="69"/>
      <c r="H408" s="73">
        <f t="shared" si="14"/>
        <v>0</v>
      </c>
      <c r="I408" s="14">
        <f t="shared" si="12"/>
        <v>0</v>
      </c>
      <c r="J408" s="6"/>
      <c r="K408" s="73" t="str">
        <f t="shared" si="13"/>
        <v/>
      </c>
    </row>
    <row r="409" spans="2:11" s="33" customFormat="1">
      <c r="B409" s="135">
        <v>404</v>
      </c>
      <c r="C409" s="139"/>
      <c r="D409" s="17"/>
      <c r="E409" s="25"/>
      <c r="F409" s="26"/>
      <c r="G409" s="69"/>
      <c r="H409" s="73">
        <f t="shared" si="14"/>
        <v>0</v>
      </c>
      <c r="I409" s="14">
        <f t="shared" si="12"/>
        <v>0</v>
      </c>
      <c r="J409" s="6"/>
      <c r="K409" s="73" t="str">
        <f t="shared" si="13"/>
        <v/>
      </c>
    </row>
    <row r="410" spans="2:11" s="33" customFormat="1">
      <c r="B410" s="135">
        <v>405</v>
      </c>
      <c r="C410" s="139"/>
      <c r="D410" s="17"/>
      <c r="E410" s="25"/>
      <c r="F410" s="26"/>
      <c r="G410" s="69"/>
      <c r="H410" s="73">
        <f t="shared" si="14"/>
        <v>0</v>
      </c>
      <c r="I410" s="14">
        <f t="shared" si="12"/>
        <v>0</v>
      </c>
      <c r="J410" s="6"/>
      <c r="K410" s="73" t="str">
        <f t="shared" si="13"/>
        <v/>
      </c>
    </row>
    <row r="411" spans="2:11" s="33" customFormat="1">
      <c r="B411" s="135">
        <v>406</v>
      </c>
      <c r="C411" s="139"/>
      <c r="D411" s="17"/>
      <c r="E411" s="25"/>
      <c r="F411" s="26"/>
      <c r="G411" s="69"/>
      <c r="H411" s="73">
        <f t="shared" si="14"/>
        <v>0</v>
      </c>
      <c r="I411" s="14">
        <f t="shared" si="12"/>
        <v>0</v>
      </c>
      <c r="J411" s="6"/>
      <c r="K411" s="73" t="str">
        <f t="shared" si="13"/>
        <v/>
      </c>
    </row>
    <row r="412" spans="2:11" s="33" customFormat="1">
      <c r="B412" s="135">
        <v>407</v>
      </c>
      <c r="C412" s="139"/>
      <c r="D412" s="17"/>
      <c r="E412" s="25"/>
      <c r="F412" s="26"/>
      <c r="G412" s="69"/>
      <c r="H412" s="73">
        <f t="shared" si="14"/>
        <v>0</v>
      </c>
      <c r="I412" s="14">
        <f t="shared" si="12"/>
        <v>0</v>
      </c>
      <c r="J412" s="6"/>
      <c r="K412" s="73" t="str">
        <f t="shared" si="13"/>
        <v/>
      </c>
    </row>
    <row r="413" spans="2:11" s="33" customFormat="1">
      <c r="B413" s="135">
        <v>408</v>
      </c>
      <c r="C413" s="139"/>
      <c r="D413" s="17"/>
      <c r="E413" s="25"/>
      <c r="F413" s="26"/>
      <c r="G413" s="69"/>
      <c r="H413" s="73">
        <f t="shared" si="14"/>
        <v>0</v>
      </c>
      <c r="I413" s="14">
        <f t="shared" si="12"/>
        <v>0</v>
      </c>
      <c r="J413" s="6"/>
      <c r="K413" s="73" t="str">
        <f t="shared" si="13"/>
        <v/>
      </c>
    </row>
    <row r="414" spans="2:11" s="33" customFormat="1">
      <c r="B414" s="135">
        <v>409</v>
      </c>
      <c r="C414" s="139"/>
      <c r="D414" s="17"/>
      <c r="E414" s="25"/>
      <c r="F414" s="26"/>
      <c r="G414" s="69"/>
      <c r="H414" s="73">
        <f t="shared" si="14"/>
        <v>0</v>
      </c>
      <c r="I414" s="14">
        <f t="shared" si="12"/>
        <v>0</v>
      </c>
      <c r="J414" s="6"/>
      <c r="K414" s="73" t="str">
        <f t="shared" si="13"/>
        <v/>
      </c>
    </row>
    <row r="415" spans="2:11">
      <c r="B415" s="135">
        <v>410</v>
      </c>
      <c r="C415" s="139"/>
      <c r="D415" s="17"/>
      <c r="E415" s="25"/>
      <c r="F415" s="26"/>
      <c r="G415" s="69"/>
      <c r="H415" s="73">
        <f t="shared" si="14"/>
        <v>0</v>
      </c>
      <c r="I415" s="14">
        <f t="shared" si="12"/>
        <v>0</v>
      </c>
      <c r="J415" s="6"/>
      <c r="K415" s="73" t="str">
        <f t="shared" si="13"/>
        <v/>
      </c>
    </row>
    <row r="416" spans="2:11">
      <c r="B416" s="135">
        <v>411</v>
      </c>
      <c r="C416" s="139"/>
      <c r="D416" s="17"/>
      <c r="E416" s="25"/>
      <c r="F416" s="26"/>
      <c r="G416" s="69"/>
      <c r="H416" s="73">
        <f t="shared" si="14"/>
        <v>0</v>
      </c>
      <c r="I416" s="14">
        <f t="shared" si="12"/>
        <v>0</v>
      </c>
      <c r="J416" s="6"/>
      <c r="K416" s="73" t="str">
        <f t="shared" si="13"/>
        <v/>
      </c>
    </row>
    <row r="417" spans="2:11" s="33" customFormat="1">
      <c r="B417" s="135">
        <v>412</v>
      </c>
      <c r="C417" s="139"/>
      <c r="D417" s="17"/>
      <c r="E417" s="25"/>
      <c r="F417" s="26"/>
      <c r="G417" s="69"/>
      <c r="H417" s="73">
        <f t="shared" si="14"/>
        <v>0</v>
      </c>
      <c r="I417" s="14">
        <f t="shared" si="12"/>
        <v>0</v>
      </c>
      <c r="J417" s="6"/>
      <c r="K417" s="73" t="str">
        <f t="shared" si="13"/>
        <v/>
      </c>
    </row>
    <row r="418" spans="2:11" s="33" customFormat="1">
      <c r="B418" s="135">
        <v>413</v>
      </c>
      <c r="C418" s="139"/>
      <c r="D418" s="17"/>
      <c r="E418" s="25"/>
      <c r="F418" s="26"/>
      <c r="G418" s="69"/>
      <c r="H418" s="73">
        <f t="shared" si="14"/>
        <v>0</v>
      </c>
      <c r="I418" s="14">
        <f t="shared" si="12"/>
        <v>0</v>
      </c>
      <c r="J418" s="6"/>
      <c r="K418" s="73" t="str">
        <f t="shared" si="13"/>
        <v/>
      </c>
    </row>
    <row r="419" spans="2:11" s="33" customFormat="1">
      <c r="B419" s="135">
        <v>414</v>
      </c>
      <c r="C419" s="139"/>
      <c r="D419" s="17"/>
      <c r="E419" s="25"/>
      <c r="F419" s="26"/>
      <c r="G419" s="69"/>
      <c r="H419" s="73">
        <f t="shared" si="14"/>
        <v>0</v>
      </c>
      <c r="I419" s="14">
        <f t="shared" si="12"/>
        <v>0</v>
      </c>
      <c r="J419" s="6"/>
      <c r="K419" s="73" t="str">
        <f t="shared" si="13"/>
        <v/>
      </c>
    </row>
    <row r="420" spans="2:11" s="33" customFormat="1">
      <c r="B420" s="135">
        <v>415</v>
      </c>
      <c r="C420" s="139"/>
      <c r="D420" s="17"/>
      <c r="E420" s="25"/>
      <c r="F420" s="26"/>
      <c r="G420" s="69"/>
      <c r="H420" s="73">
        <f t="shared" si="14"/>
        <v>0</v>
      </c>
      <c r="I420" s="14">
        <f t="shared" si="12"/>
        <v>0</v>
      </c>
      <c r="J420" s="6"/>
      <c r="K420" s="73" t="str">
        <f t="shared" si="13"/>
        <v/>
      </c>
    </row>
    <row r="421" spans="2:11" s="33" customFormat="1">
      <c r="B421" s="135">
        <v>416</v>
      </c>
      <c r="C421" s="139"/>
      <c r="D421" s="17"/>
      <c r="E421" s="25"/>
      <c r="F421" s="26"/>
      <c r="G421" s="69"/>
      <c r="H421" s="73">
        <f t="shared" si="14"/>
        <v>0</v>
      </c>
      <c r="I421" s="14">
        <f t="shared" si="12"/>
        <v>0</v>
      </c>
      <c r="J421" s="6"/>
      <c r="K421" s="73" t="str">
        <f t="shared" si="13"/>
        <v/>
      </c>
    </row>
    <row r="422" spans="2:11" s="33" customFormat="1">
      <c r="B422" s="135">
        <v>417</v>
      </c>
      <c r="C422" s="139"/>
      <c r="D422" s="17"/>
      <c r="E422" s="25"/>
      <c r="F422" s="26"/>
      <c r="G422" s="69"/>
      <c r="H422" s="73">
        <f t="shared" si="14"/>
        <v>0</v>
      </c>
      <c r="I422" s="14">
        <f t="shared" si="12"/>
        <v>0</v>
      </c>
      <c r="J422" s="6"/>
      <c r="K422" s="73" t="str">
        <f t="shared" si="13"/>
        <v/>
      </c>
    </row>
    <row r="423" spans="2:11" s="33" customFormat="1">
      <c r="B423" s="135">
        <v>418</v>
      </c>
      <c r="C423" s="139"/>
      <c r="D423" s="17"/>
      <c r="E423" s="25"/>
      <c r="F423" s="26"/>
      <c r="G423" s="69"/>
      <c r="H423" s="73">
        <f t="shared" si="14"/>
        <v>0</v>
      </c>
      <c r="I423" s="14">
        <f t="shared" si="12"/>
        <v>0</v>
      </c>
      <c r="J423" s="6"/>
      <c r="K423" s="73" t="str">
        <f t="shared" si="13"/>
        <v/>
      </c>
    </row>
    <row r="424" spans="2:11">
      <c r="B424" s="135">
        <v>419</v>
      </c>
      <c r="C424" s="139"/>
      <c r="D424" s="17"/>
      <c r="E424" s="25"/>
      <c r="F424" s="26"/>
      <c r="G424" s="69"/>
      <c r="H424" s="73">
        <f t="shared" si="14"/>
        <v>0</v>
      </c>
      <c r="I424" s="14">
        <f t="shared" si="12"/>
        <v>0</v>
      </c>
      <c r="J424" s="6"/>
      <c r="K424" s="73" t="str">
        <f t="shared" si="13"/>
        <v/>
      </c>
    </row>
    <row r="425" spans="2:11">
      <c r="B425" s="135">
        <v>420</v>
      </c>
      <c r="C425" s="139"/>
      <c r="D425" s="17"/>
      <c r="E425" s="25"/>
      <c r="F425" s="26"/>
      <c r="G425" s="69"/>
      <c r="H425" s="73">
        <f t="shared" si="14"/>
        <v>0</v>
      </c>
      <c r="I425" s="14">
        <f t="shared" si="12"/>
        <v>0</v>
      </c>
      <c r="J425" s="6"/>
      <c r="K425" s="73" t="str">
        <f t="shared" si="13"/>
        <v/>
      </c>
    </row>
    <row r="426" spans="2:11" s="33" customFormat="1">
      <c r="B426" s="135">
        <v>421</v>
      </c>
      <c r="C426" s="139"/>
      <c r="D426" s="17"/>
      <c r="E426" s="25"/>
      <c r="F426" s="26"/>
      <c r="G426" s="69"/>
      <c r="H426" s="73">
        <f t="shared" si="14"/>
        <v>0</v>
      </c>
      <c r="I426" s="14">
        <f t="shared" si="12"/>
        <v>0</v>
      </c>
      <c r="J426" s="6"/>
      <c r="K426" s="73" t="str">
        <f t="shared" si="13"/>
        <v/>
      </c>
    </row>
    <row r="427" spans="2:11" s="33" customFormat="1">
      <c r="B427" s="135">
        <v>422</v>
      </c>
      <c r="C427" s="139"/>
      <c r="D427" s="17"/>
      <c r="E427" s="25"/>
      <c r="F427" s="26"/>
      <c r="G427" s="69"/>
      <c r="H427" s="73">
        <f t="shared" si="14"/>
        <v>0</v>
      </c>
      <c r="I427" s="14">
        <f t="shared" si="12"/>
        <v>0</v>
      </c>
      <c r="J427" s="6"/>
      <c r="K427" s="73" t="str">
        <f t="shared" si="13"/>
        <v/>
      </c>
    </row>
    <row r="428" spans="2:11" s="33" customFormat="1">
      <c r="B428" s="135">
        <v>423</v>
      </c>
      <c r="C428" s="139"/>
      <c r="D428" s="17"/>
      <c r="E428" s="25"/>
      <c r="F428" s="26"/>
      <c r="G428" s="69"/>
      <c r="H428" s="73">
        <f t="shared" ref="H428:H443" si="15">IF(J428="x",G428+K428,G428+I428)</f>
        <v>0</v>
      </c>
      <c r="I428" s="14">
        <f t="shared" si="12"/>
        <v>0</v>
      </c>
      <c r="J428" s="6"/>
      <c r="K428" s="73" t="str">
        <f t="shared" si="13"/>
        <v/>
      </c>
    </row>
    <row r="429" spans="2:11" s="33" customFormat="1">
      <c r="B429" s="135">
        <v>424</v>
      </c>
      <c r="C429" s="139"/>
      <c r="D429" s="17"/>
      <c r="E429" s="25"/>
      <c r="F429" s="26"/>
      <c r="G429" s="69"/>
      <c r="H429" s="73">
        <f t="shared" si="15"/>
        <v>0</v>
      </c>
      <c r="I429" s="14">
        <f t="shared" si="12"/>
        <v>0</v>
      </c>
      <c r="J429" s="6"/>
      <c r="K429" s="73" t="str">
        <f t="shared" si="13"/>
        <v/>
      </c>
    </row>
    <row r="430" spans="2:11" s="33" customFormat="1">
      <c r="B430" s="135">
        <v>425</v>
      </c>
      <c r="C430" s="139"/>
      <c r="D430" s="17"/>
      <c r="E430" s="25"/>
      <c r="F430" s="26"/>
      <c r="G430" s="69"/>
      <c r="H430" s="73">
        <f t="shared" si="15"/>
        <v>0</v>
      </c>
      <c r="I430" s="14">
        <f t="shared" si="12"/>
        <v>0</v>
      </c>
      <c r="J430" s="6"/>
      <c r="K430" s="73" t="str">
        <f t="shared" si="13"/>
        <v/>
      </c>
    </row>
    <row r="431" spans="2:11" s="33" customFormat="1">
      <c r="B431" s="135">
        <v>426</v>
      </c>
      <c r="C431" s="139"/>
      <c r="D431" s="17"/>
      <c r="E431" s="25"/>
      <c r="F431" s="26"/>
      <c r="G431" s="69"/>
      <c r="H431" s="73">
        <f t="shared" si="15"/>
        <v>0</v>
      </c>
      <c r="I431" s="14">
        <f t="shared" si="12"/>
        <v>0</v>
      </c>
      <c r="J431" s="6"/>
      <c r="K431" s="73" t="str">
        <f t="shared" si="13"/>
        <v/>
      </c>
    </row>
    <row r="432" spans="2:11" s="33" customFormat="1">
      <c r="B432" s="135">
        <v>427</v>
      </c>
      <c r="C432" s="139"/>
      <c r="D432" s="17"/>
      <c r="E432" s="25"/>
      <c r="F432" s="26"/>
      <c r="G432" s="69"/>
      <c r="H432" s="73">
        <f t="shared" si="15"/>
        <v>0</v>
      </c>
      <c r="I432" s="14">
        <f t="shared" si="12"/>
        <v>0</v>
      </c>
      <c r="J432" s="6"/>
      <c r="K432" s="73" t="str">
        <f t="shared" si="13"/>
        <v/>
      </c>
    </row>
    <row r="433" spans="2:11">
      <c r="B433" s="135">
        <v>428</v>
      </c>
      <c r="C433" s="139"/>
      <c r="D433" s="17"/>
      <c r="E433" s="25"/>
      <c r="F433" s="26"/>
      <c r="G433" s="69"/>
      <c r="H433" s="73">
        <f t="shared" si="15"/>
        <v>0</v>
      </c>
      <c r="I433" s="14">
        <f t="shared" si="12"/>
        <v>0</v>
      </c>
      <c r="J433" s="6"/>
      <c r="K433" s="73" t="str">
        <f t="shared" si="13"/>
        <v/>
      </c>
    </row>
    <row r="434" spans="2:11">
      <c r="B434" s="135">
        <v>429</v>
      </c>
      <c r="C434" s="139"/>
      <c r="D434" s="17"/>
      <c r="E434" s="25"/>
      <c r="F434" s="26"/>
      <c r="G434" s="69"/>
      <c r="H434" s="73">
        <f t="shared" si="15"/>
        <v>0</v>
      </c>
      <c r="I434" s="14">
        <f t="shared" si="12"/>
        <v>0</v>
      </c>
      <c r="J434" s="6"/>
      <c r="K434" s="73" t="str">
        <f t="shared" si="13"/>
        <v/>
      </c>
    </row>
    <row r="435" spans="2:11" s="33" customFormat="1">
      <c r="B435" s="135">
        <v>430</v>
      </c>
      <c r="C435" s="139"/>
      <c r="D435" s="17"/>
      <c r="E435" s="25"/>
      <c r="F435" s="26"/>
      <c r="G435" s="69"/>
      <c r="H435" s="73">
        <f t="shared" si="15"/>
        <v>0</v>
      </c>
      <c r="I435" s="14">
        <f t="shared" si="12"/>
        <v>0</v>
      </c>
      <c r="J435" s="6"/>
      <c r="K435" s="73" t="str">
        <f t="shared" si="13"/>
        <v/>
      </c>
    </row>
    <row r="436" spans="2:11" s="33" customFormat="1">
      <c r="B436" s="135">
        <v>431</v>
      </c>
      <c r="C436" s="139"/>
      <c r="D436" s="17"/>
      <c r="E436" s="25"/>
      <c r="F436" s="26"/>
      <c r="G436" s="69"/>
      <c r="H436" s="73">
        <f t="shared" si="15"/>
        <v>0</v>
      </c>
      <c r="I436" s="14">
        <f t="shared" si="12"/>
        <v>0</v>
      </c>
      <c r="J436" s="6"/>
      <c r="K436" s="73" t="str">
        <f t="shared" si="13"/>
        <v/>
      </c>
    </row>
    <row r="437" spans="2:11" s="33" customFormat="1">
      <c r="B437" s="135">
        <v>432</v>
      </c>
      <c r="C437" s="139"/>
      <c r="D437" s="17"/>
      <c r="E437" s="25"/>
      <c r="F437" s="26"/>
      <c r="G437" s="69"/>
      <c r="H437" s="73">
        <f t="shared" si="15"/>
        <v>0</v>
      </c>
      <c r="I437" s="14">
        <f t="shared" si="12"/>
        <v>0</v>
      </c>
      <c r="J437" s="6"/>
      <c r="K437" s="73" t="str">
        <f t="shared" si="13"/>
        <v/>
      </c>
    </row>
    <row r="438" spans="2:11" s="33" customFormat="1">
      <c r="B438" s="135">
        <v>433</v>
      </c>
      <c r="C438" s="139"/>
      <c r="D438" s="17"/>
      <c r="E438" s="25"/>
      <c r="F438" s="26"/>
      <c r="G438" s="69"/>
      <c r="H438" s="73">
        <f t="shared" si="15"/>
        <v>0</v>
      </c>
      <c r="I438" s="14">
        <f t="shared" si="12"/>
        <v>0</v>
      </c>
      <c r="J438" s="6"/>
      <c r="K438" s="73" t="str">
        <f t="shared" si="13"/>
        <v/>
      </c>
    </row>
    <row r="439" spans="2:11" s="33" customFormat="1">
      <c r="B439" s="135">
        <v>434</v>
      </c>
      <c r="C439" s="139"/>
      <c r="D439" s="17"/>
      <c r="E439" s="25"/>
      <c r="F439" s="26"/>
      <c r="G439" s="69"/>
      <c r="H439" s="73">
        <f t="shared" si="15"/>
        <v>0</v>
      </c>
      <c r="I439" s="14">
        <f t="shared" si="12"/>
        <v>0</v>
      </c>
      <c r="J439" s="6"/>
      <c r="K439" s="73" t="str">
        <f t="shared" si="13"/>
        <v/>
      </c>
    </row>
    <row r="440" spans="2:11" s="33" customFormat="1">
      <c r="B440" s="135">
        <v>435</v>
      </c>
      <c r="C440" s="139"/>
      <c r="D440" s="17"/>
      <c r="E440" s="25"/>
      <c r="F440" s="26"/>
      <c r="G440" s="69"/>
      <c r="H440" s="73">
        <f t="shared" si="15"/>
        <v>0</v>
      </c>
      <c r="I440" s="14">
        <f t="shared" si="12"/>
        <v>0</v>
      </c>
      <c r="J440" s="6"/>
      <c r="K440" s="73" t="str">
        <f t="shared" si="13"/>
        <v/>
      </c>
    </row>
    <row r="441" spans="2:11" s="33" customFormat="1">
      <c r="B441" s="135">
        <v>436</v>
      </c>
      <c r="C441" s="139"/>
      <c r="D441" s="17"/>
      <c r="E441" s="25"/>
      <c r="F441" s="26"/>
      <c r="G441" s="69"/>
      <c r="H441" s="73">
        <f t="shared" si="15"/>
        <v>0</v>
      </c>
      <c r="I441" s="14">
        <f t="shared" si="12"/>
        <v>0</v>
      </c>
      <c r="J441" s="6"/>
      <c r="K441" s="73" t="str">
        <f t="shared" si="13"/>
        <v/>
      </c>
    </row>
    <row r="442" spans="2:11">
      <c r="B442" s="135">
        <v>437</v>
      </c>
      <c r="C442" s="139"/>
      <c r="D442" s="17"/>
      <c r="E442" s="25"/>
      <c r="F442" s="26"/>
      <c r="G442" s="69"/>
      <c r="H442" s="73">
        <f t="shared" si="15"/>
        <v>0</v>
      </c>
      <c r="I442" s="14">
        <f t="shared" si="12"/>
        <v>0</v>
      </c>
      <c r="J442" s="6"/>
      <c r="K442" s="73" t="str">
        <f t="shared" si="13"/>
        <v/>
      </c>
    </row>
    <row r="443" spans="2:11">
      <c r="B443" s="135">
        <v>438</v>
      </c>
      <c r="C443" s="139"/>
      <c r="D443" s="17"/>
      <c r="E443" s="25"/>
      <c r="F443" s="26"/>
      <c r="G443" s="69"/>
      <c r="H443" s="73">
        <f t="shared" si="15"/>
        <v>0</v>
      </c>
      <c r="I443" s="14">
        <f t="shared" si="12"/>
        <v>0</v>
      </c>
      <c r="J443" s="6"/>
      <c r="K443" s="73" t="str">
        <f t="shared" si="13"/>
        <v/>
      </c>
    </row>
    <row r="444" spans="2:11" s="33" customFormat="1">
      <c r="B444" s="135">
        <v>439</v>
      </c>
      <c r="C444" s="139"/>
      <c r="D444" s="17"/>
      <c r="E444" s="25"/>
      <c r="F444" s="26"/>
      <c r="G444" s="69"/>
      <c r="H444" s="73">
        <f t="shared" si="3"/>
        <v>0</v>
      </c>
      <c r="I444" s="14">
        <f t="shared" si="4"/>
        <v>0</v>
      </c>
      <c r="J444" s="6"/>
      <c r="K444" s="73" t="str">
        <f t="shared" si="5"/>
        <v/>
      </c>
    </row>
    <row r="445" spans="2:11" s="33" customFormat="1">
      <c r="B445" s="135">
        <v>440</v>
      </c>
      <c r="C445" s="139"/>
      <c r="D445" s="17"/>
      <c r="E445" s="25"/>
      <c r="F445" s="26"/>
      <c r="G445" s="69"/>
      <c r="H445" s="73">
        <f t="shared" si="3"/>
        <v>0</v>
      </c>
      <c r="I445" s="14">
        <f t="shared" si="4"/>
        <v>0</v>
      </c>
      <c r="J445" s="6"/>
      <c r="K445" s="73" t="str">
        <f t="shared" si="5"/>
        <v/>
      </c>
    </row>
    <row r="446" spans="2:11" s="33" customFormat="1">
      <c r="B446" s="135">
        <v>441</v>
      </c>
      <c r="C446" s="139"/>
      <c r="D446" s="17"/>
      <c r="E446" s="25"/>
      <c r="F446" s="26"/>
      <c r="G446" s="69"/>
      <c r="H446" s="73">
        <f t="shared" si="3"/>
        <v>0</v>
      </c>
      <c r="I446" s="14">
        <f t="shared" si="4"/>
        <v>0</v>
      </c>
      <c r="J446" s="6"/>
      <c r="K446" s="73" t="str">
        <f t="shared" si="5"/>
        <v/>
      </c>
    </row>
    <row r="447" spans="2:11" s="33" customFormat="1">
      <c r="B447" s="135">
        <v>442</v>
      </c>
      <c r="C447" s="139"/>
      <c r="D447" s="17"/>
      <c r="E447" s="25"/>
      <c r="F447" s="26"/>
      <c r="G447" s="69"/>
      <c r="H447" s="73">
        <f t="shared" si="3"/>
        <v>0</v>
      </c>
      <c r="I447" s="14">
        <f t="shared" si="4"/>
        <v>0</v>
      </c>
      <c r="J447" s="6"/>
      <c r="K447" s="73" t="str">
        <f t="shared" si="5"/>
        <v/>
      </c>
    </row>
    <row r="448" spans="2:11" s="33" customFormat="1">
      <c r="B448" s="135">
        <v>443</v>
      </c>
      <c r="C448" s="139"/>
      <c r="D448" s="17"/>
      <c r="E448" s="25"/>
      <c r="F448" s="26"/>
      <c r="G448" s="69"/>
      <c r="H448" s="73">
        <f t="shared" si="3"/>
        <v>0</v>
      </c>
      <c r="I448" s="14">
        <f t="shared" si="4"/>
        <v>0</v>
      </c>
      <c r="J448" s="6"/>
      <c r="K448" s="73" t="str">
        <f t="shared" si="5"/>
        <v/>
      </c>
    </row>
    <row r="449" spans="2:11" s="33" customFormat="1">
      <c r="B449" s="135">
        <v>444</v>
      </c>
      <c r="C449" s="139"/>
      <c r="D449" s="17"/>
      <c r="E449" s="25"/>
      <c r="F449" s="26"/>
      <c r="G449" s="69"/>
      <c r="H449" s="73">
        <f t="shared" si="3"/>
        <v>0</v>
      </c>
      <c r="I449" s="14">
        <f t="shared" si="4"/>
        <v>0</v>
      </c>
      <c r="J449" s="6"/>
      <c r="K449" s="73" t="str">
        <f t="shared" si="5"/>
        <v/>
      </c>
    </row>
    <row r="450" spans="2:11" s="33" customFormat="1">
      <c r="B450" s="135">
        <v>445</v>
      </c>
      <c r="C450" s="139"/>
      <c r="D450" s="17"/>
      <c r="E450" s="25"/>
      <c r="F450" s="26"/>
      <c r="G450" s="69"/>
      <c r="H450" s="73">
        <f t="shared" si="3"/>
        <v>0</v>
      </c>
      <c r="I450" s="14">
        <f t="shared" si="4"/>
        <v>0</v>
      </c>
      <c r="J450" s="6"/>
      <c r="K450" s="73" t="str">
        <f t="shared" si="5"/>
        <v/>
      </c>
    </row>
    <row r="451" spans="2:11">
      <c r="B451" s="135">
        <v>446</v>
      </c>
      <c r="C451" s="139"/>
      <c r="D451" s="17"/>
      <c r="E451" s="25"/>
      <c r="F451" s="26"/>
      <c r="G451" s="69"/>
      <c r="H451" s="73">
        <f t="shared" si="3"/>
        <v>0</v>
      </c>
      <c r="I451" s="14">
        <f t="shared" si="4"/>
        <v>0</v>
      </c>
      <c r="J451" s="6"/>
      <c r="K451" s="73" t="str">
        <f t="shared" si="5"/>
        <v/>
      </c>
    </row>
    <row r="452" spans="2:11">
      <c r="B452" s="135">
        <v>447</v>
      </c>
      <c r="C452" s="139"/>
      <c r="D452" s="17"/>
      <c r="E452" s="25"/>
      <c r="F452" s="26"/>
      <c r="G452" s="69"/>
      <c r="H452" s="73">
        <f t="shared" si="3"/>
        <v>0</v>
      </c>
      <c r="I452" s="14">
        <f t="shared" si="4"/>
        <v>0</v>
      </c>
      <c r="J452" s="6"/>
      <c r="K452" s="73" t="str">
        <f t="shared" si="5"/>
        <v/>
      </c>
    </row>
    <row r="453" spans="2:11" s="33" customFormat="1">
      <c r="B453" s="135">
        <v>448</v>
      </c>
      <c r="C453" s="139"/>
      <c r="D453" s="17"/>
      <c r="E453" s="25"/>
      <c r="F453" s="26"/>
      <c r="G453" s="69"/>
      <c r="H453" s="73">
        <f t="shared" si="3"/>
        <v>0</v>
      </c>
      <c r="I453" s="14">
        <f t="shared" si="4"/>
        <v>0</v>
      </c>
      <c r="J453" s="6"/>
      <c r="K453" s="73" t="str">
        <f t="shared" si="5"/>
        <v/>
      </c>
    </row>
    <row r="454" spans="2:11" s="33" customFormat="1">
      <c r="B454" s="135">
        <v>449</v>
      </c>
      <c r="C454" s="139"/>
      <c r="D454" s="17"/>
      <c r="E454" s="25"/>
      <c r="F454" s="26"/>
      <c r="G454" s="69"/>
      <c r="H454" s="73">
        <f t="shared" si="3"/>
        <v>0</v>
      </c>
      <c r="I454" s="14">
        <f t="shared" si="4"/>
        <v>0</v>
      </c>
      <c r="J454" s="6"/>
      <c r="K454" s="73" t="str">
        <f t="shared" si="5"/>
        <v/>
      </c>
    </row>
    <row r="455" spans="2:11" s="33" customFormat="1">
      <c r="B455" s="135">
        <v>450</v>
      </c>
      <c r="C455" s="139"/>
      <c r="D455" s="17"/>
      <c r="E455" s="25"/>
      <c r="F455" s="26"/>
      <c r="G455" s="69"/>
      <c r="H455" s="73">
        <f t="shared" si="3"/>
        <v>0</v>
      </c>
      <c r="I455" s="14">
        <f t="shared" si="4"/>
        <v>0</v>
      </c>
      <c r="J455" s="6"/>
      <c r="K455" s="73" t="str">
        <f t="shared" si="5"/>
        <v/>
      </c>
    </row>
    <row r="456" spans="2:11" s="33" customFormat="1">
      <c r="B456" s="135">
        <v>451</v>
      </c>
      <c r="C456" s="139"/>
      <c r="D456" s="17"/>
      <c r="E456" s="25"/>
      <c r="F456" s="26"/>
      <c r="G456" s="69"/>
      <c r="H456" s="73">
        <f t="shared" si="3"/>
        <v>0</v>
      </c>
      <c r="I456" s="14">
        <f t="shared" si="4"/>
        <v>0</v>
      </c>
      <c r="J456" s="6"/>
      <c r="K456" s="73" t="str">
        <f t="shared" si="5"/>
        <v/>
      </c>
    </row>
    <row r="457" spans="2:11" s="33" customFormat="1">
      <c r="B457" s="135">
        <v>452</v>
      </c>
      <c r="C457" s="139"/>
      <c r="D457" s="17"/>
      <c r="E457" s="25"/>
      <c r="F457" s="26"/>
      <c r="G457" s="69"/>
      <c r="H457" s="73">
        <f t="shared" si="3"/>
        <v>0</v>
      </c>
      <c r="I457" s="14">
        <f t="shared" si="4"/>
        <v>0</v>
      </c>
      <c r="J457" s="6"/>
      <c r="K457" s="73" t="str">
        <f t="shared" si="5"/>
        <v/>
      </c>
    </row>
    <row r="458" spans="2:11" s="33" customFormat="1">
      <c r="B458" s="135">
        <v>453</v>
      </c>
      <c r="C458" s="139"/>
      <c r="D458" s="17"/>
      <c r="E458" s="25"/>
      <c r="F458" s="26"/>
      <c r="G458" s="69"/>
      <c r="H458" s="73">
        <f t="shared" si="3"/>
        <v>0</v>
      </c>
      <c r="I458" s="14">
        <f t="shared" si="4"/>
        <v>0</v>
      </c>
      <c r="J458" s="6"/>
      <c r="K458" s="73" t="str">
        <f t="shared" si="5"/>
        <v/>
      </c>
    </row>
    <row r="459" spans="2:11" s="33" customFormat="1">
      <c r="B459" s="135">
        <v>454</v>
      </c>
      <c r="C459" s="139"/>
      <c r="D459" s="17"/>
      <c r="E459" s="25"/>
      <c r="F459" s="26"/>
      <c r="G459" s="69"/>
      <c r="H459" s="73">
        <f t="shared" si="3"/>
        <v>0</v>
      </c>
      <c r="I459" s="14">
        <f t="shared" si="4"/>
        <v>0</v>
      </c>
      <c r="J459" s="6"/>
      <c r="K459" s="73" t="str">
        <f t="shared" si="5"/>
        <v/>
      </c>
    </row>
    <row r="460" spans="2:11">
      <c r="B460" s="135">
        <v>455</v>
      </c>
      <c r="C460" s="139"/>
      <c r="D460" s="17"/>
      <c r="E460" s="25"/>
      <c r="F460" s="26"/>
      <c r="G460" s="69"/>
      <c r="H460" s="73">
        <f t="shared" si="3"/>
        <v>0</v>
      </c>
      <c r="I460" s="14">
        <f t="shared" si="4"/>
        <v>0</v>
      </c>
      <c r="J460" s="6"/>
      <c r="K460" s="73" t="str">
        <f t="shared" si="5"/>
        <v/>
      </c>
    </row>
    <row r="461" spans="2:11">
      <c r="B461" s="135">
        <v>456</v>
      </c>
      <c r="C461" s="139"/>
      <c r="D461" s="17"/>
      <c r="E461" s="25"/>
      <c r="F461" s="26"/>
      <c r="G461" s="69"/>
      <c r="H461" s="73">
        <f t="shared" si="3"/>
        <v>0</v>
      </c>
      <c r="I461" s="14">
        <f t="shared" si="4"/>
        <v>0</v>
      </c>
      <c r="J461" s="6"/>
      <c r="K461" s="73" t="str">
        <f t="shared" si="5"/>
        <v/>
      </c>
    </row>
    <row r="462" spans="2:11" s="33" customFormat="1">
      <c r="B462" s="135">
        <v>457</v>
      </c>
      <c r="C462" s="139"/>
      <c r="D462" s="17"/>
      <c r="E462" s="25"/>
      <c r="F462" s="26"/>
      <c r="G462" s="69"/>
      <c r="H462" s="73">
        <f t="shared" si="3"/>
        <v>0</v>
      </c>
      <c r="I462" s="14">
        <f t="shared" si="4"/>
        <v>0</v>
      </c>
      <c r="J462" s="6"/>
      <c r="K462" s="73" t="str">
        <f t="shared" si="5"/>
        <v/>
      </c>
    </row>
    <row r="463" spans="2:11" s="33" customFormat="1">
      <c r="B463" s="135">
        <v>458</v>
      </c>
      <c r="C463" s="139"/>
      <c r="D463" s="17"/>
      <c r="E463" s="25"/>
      <c r="F463" s="26"/>
      <c r="G463" s="69"/>
      <c r="H463" s="73">
        <f t="shared" si="3"/>
        <v>0</v>
      </c>
      <c r="I463" s="14">
        <f t="shared" si="4"/>
        <v>0</v>
      </c>
      <c r="J463" s="6"/>
      <c r="K463" s="73" t="str">
        <f t="shared" si="5"/>
        <v/>
      </c>
    </row>
    <row r="464" spans="2:11" s="33" customFormat="1">
      <c r="B464" s="135">
        <v>459</v>
      </c>
      <c r="C464" s="139"/>
      <c r="D464" s="17"/>
      <c r="E464" s="25"/>
      <c r="F464" s="26"/>
      <c r="G464" s="69"/>
      <c r="H464" s="73">
        <f t="shared" si="3"/>
        <v>0</v>
      </c>
      <c r="I464" s="14">
        <f t="shared" si="4"/>
        <v>0</v>
      </c>
      <c r="J464" s="6"/>
      <c r="K464" s="73" t="str">
        <f t="shared" si="5"/>
        <v/>
      </c>
    </row>
    <row r="465" spans="2:11" s="33" customFormat="1">
      <c r="B465" s="135">
        <v>460</v>
      </c>
      <c r="C465" s="139"/>
      <c r="D465" s="17"/>
      <c r="E465" s="25"/>
      <c r="F465" s="26"/>
      <c r="G465" s="69"/>
      <c r="H465" s="73">
        <f t="shared" si="3"/>
        <v>0</v>
      </c>
      <c r="I465" s="14">
        <f t="shared" si="4"/>
        <v>0</v>
      </c>
      <c r="J465" s="6"/>
      <c r="K465" s="73" t="str">
        <f t="shared" si="5"/>
        <v/>
      </c>
    </row>
    <row r="466" spans="2:11" s="33" customFormat="1">
      <c r="B466" s="135">
        <v>461</v>
      </c>
      <c r="C466" s="139"/>
      <c r="D466" s="17"/>
      <c r="E466" s="25"/>
      <c r="F466" s="26"/>
      <c r="G466" s="69"/>
      <c r="H466" s="73">
        <f t="shared" si="3"/>
        <v>0</v>
      </c>
      <c r="I466" s="14">
        <f t="shared" si="4"/>
        <v>0</v>
      </c>
      <c r="J466" s="6"/>
      <c r="K466" s="73" t="str">
        <f t="shared" si="5"/>
        <v/>
      </c>
    </row>
    <row r="467" spans="2:11" s="33" customFormat="1">
      <c r="B467" s="135">
        <v>462</v>
      </c>
      <c r="C467" s="139"/>
      <c r="D467" s="17"/>
      <c r="E467" s="25"/>
      <c r="F467" s="26"/>
      <c r="G467" s="69"/>
      <c r="H467" s="73">
        <f t="shared" si="3"/>
        <v>0</v>
      </c>
      <c r="I467" s="14">
        <f t="shared" si="4"/>
        <v>0</v>
      </c>
      <c r="J467" s="6"/>
      <c r="K467" s="73" t="str">
        <f t="shared" si="5"/>
        <v/>
      </c>
    </row>
    <row r="468" spans="2:11" s="33" customFormat="1">
      <c r="B468" s="135">
        <v>463</v>
      </c>
      <c r="C468" s="139"/>
      <c r="D468" s="17"/>
      <c r="E468" s="25"/>
      <c r="F468" s="26"/>
      <c r="G468" s="69"/>
      <c r="H468" s="73">
        <f t="shared" si="3"/>
        <v>0</v>
      </c>
      <c r="I468" s="14">
        <f t="shared" si="4"/>
        <v>0</v>
      </c>
      <c r="J468" s="6"/>
      <c r="K468" s="73" t="str">
        <f t="shared" si="5"/>
        <v/>
      </c>
    </row>
    <row r="469" spans="2:11">
      <c r="B469" s="135">
        <v>464</v>
      </c>
      <c r="C469" s="139"/>
      <c r="D469" s="17"/>
      <c r="E469" s="25"/>
      <c r="F469" s="26"/>
      <c r="G469" s="69"/>
      <c r="H469" s="73">
        <f t="shared" si="3"/>
        <v>0</v>
      </c>
      <c r="I469" s="14">
        <f t="shared" si="4"/>
        <v>0</v>
      </c>
      <c r="J469" s="6"/>
      <c r="K469" s="73" t="str">
        <f t="shared" si="5"/>
        <v/>
      </c>
    </row>
    <row r="470" spans="2:11">
      <c r="B470" s="135">
        <v>465</v>
      </c>
      <c r="C470" s="139"/>
      <c r="D470" s="17"/>
      <c r="E470" s="25"/>
      <c r="F470" s="26"/>
      <c r="G470" s="69"/>
      <c r="H470" s="73">
        <f t="shared" si="3"/>
        <v>0</v>
      </c>
      <c r="I470" s="14">
        <f t="shared" si="4"/>
        <v>0</v>
      </c>
      <c r="J470" s="6"/>
      <c r="K470" s="73" t="str">
        <f t="shared" si="5"/>
        <v/>
      </c>
    </row>
    <row r="471" spans="2:11" s="33" customFormat="1">
      <c r="B471" s="135">
        <v>466</v>
      </c>
      <c r="C471" s="139"/>
      <c r="D471" s="17"/>
      <c r="E471" s="25"/>
      <c r="F471" s="26"/>
      <c r="G471" s="69"/>
      <c r="H471" s="73">
        <f t="shared" si="3"/>
        <v>0</v>
      </c>
      <c r="I471" s="14">
        <f t="shared" si="4"/>
        <v>0</v>
      </c>
      <c r="J471" s="6"/>
      <c r="K471" s="73" t="str">
        <f t="shared" si="5"/>
        <v/>
      </c>
    </row>
    <row r="472" spans="2:11" s="33" customFormat="1">
      <c r="B472" s="135">
        <v>467</v>
      </c>
      <c r="C472" s="139"/>
      <c r="D472" s="17"/>
      <c r="E472" s="25"/>
      <c r="F472" s="26"/>
      <c r="G472" s="69"/>
      <c r="H472" s="73">
        <f t="shared" si="3"/>
        <v>0</v>
      </c>
      <c r="I472" s="14">
        <f t="shared" si="4"/>
        <v>0</v>
      </c>
      <c r="J472" s="6"/>
      <c r="K472" s="73" t="str">
        <f t="shared" si="5"/>
        <v/>
      </c>
    </row>
    <row r="473" spans="2:11" s="33" customFormat="1">
      <c r="B473" s="135">
        <v>468</v>
      </c>
      <c r="C473" s="139"/>
      <c r="D473" s="17"/>
      <c r="E473" s="25"/>
      <c r="F473" s="26"/>
      <c r="G473" s="69"/>
      <c r="H473" s="73">
        <f t="shared" si="3"/>
        <v>0</v>
      </c>
      <c r="I473" s="14">
        <f t="shared" si="4"/>
        <v>0</v>
      </c>
      <c r="J473" s="6"/>
      <c r="K473" s="73" t="str">
        <f t="shared" si="5"/>
        <v/>
      </c>
    </row>
    <row r="474" spans="2:11" s="33" customFormat="1">
      <c r="B474" s="135">
        <v>469</v>
      </c>
      <c r="C474" s="139"/>
      <c r="D474" s="17"/>
      <c r="E474" s="25"/>
      <c r="F474" s="26"/>
      <c r="G474" s="69"/>
      <c r="H474" s="73">
        <f t="shared" si="3"/>
        <v>0</v>
      </c>
      <c r="I474" s="14">
        <f t="shared" si="4"/>
        <v>0</v>
      </c>
      <c r="J474" s="6"/>
      <c r="K474" s="73" t="str">
        <f t="shared" si="5"/>
        <v/>
      </c>
    </row>
    <row r="475" spans="2:11" s="33" customFormat="1">
      <c r="B475" s="135">
        <v>470</v>
      </c>
      <c r="C475" s="139"/>
      <c r="D475" s="17"/>
      <c r="E475" s="25"/>
      <c r="F475" s="26"/>
      <c r="G475" s="69"/>
      <c r="H475" s="73">
        <f t="shared" si="3"/>
        <v>0</v>
      </c>
      <c r="I475" s="14">
        <f t="shared" si="4"/>
        <v>0</v>
      </c>
      <c r="J475" s="6"/>
      <c r="K475" s="73" t="str">
        <f t="shared" si="5"/>
        <v/>
      </c>
    </row>
    <row r="476" spans="2:11" s="33" customFormat="1">
      <c r="B476" s="135">
        <v>471</v>
      </c>
      <c r="C476" s="139"/>
      <c r="D476" s="17"/>
      <c r="E476" s="25"/>
      <c r="F476" s="26"/>
      <c r="G476" s="69"/>
      <c r="H476" s="73">
        <f t="shared" si="3"/>
        <v>0</v>
      </c>
      <c r="I476" s="14">
        <f t="shared" si="4"/>
        <v>0</v>
      </c>
      <c r="J476" s="6"/>
      <c r="K476" s="73" t="str">
        <f t="shared" si="5"/>
        <v/>
      </c>
    </row>
    <row r="477" spans="2:11" s="33" customFormat="1">
      <c r="B477" s="135">
        <v>472</v>
      </c>
      <c r="C477" s="139"/>
      <c r="D477" s="17"/>
      <c r="E477" s="25"/>
      <c r="F477" s="26"/>
      <c r="G477" s="69"/>
      <c r="H477" s="73">
        <f t="shared" si="3"/>
        <v>0</v>
      </c>
      <c r="I477" s="14">
        <f t="shared" si="4"/>
        <v>0</v>
      </c>
      <c r="J477" s="6"/>
      <c r="K477" s="73" t="str">
        <f t="shared" si="5"/>
        <v/>
      </c>
    </row>
    <row r="478" spans="2:11">
      <c r="B478" s="135">
        <v>473</v>
      </c>
      <c r="C478" s="139"/>
      <c r="D478" s="17"/>
      <c r="E478" s="25"/>
      <c r="F478" s="26"/>
      <c r="G478" s="69"/>
      <c r="H478" s="73">
        <f t="shared" si="3"/>
        <v>0</v>
      </c>
      <c r="I478" s="14">
        <f t="shared" si="4"/>
        <v>0</v>
      </c>
      <c r="J478" s="6"/>
      <c r="K478" s="73" t="str">
        <f t="shared" si="5"/>
        <v/>
      </c>
    </row>
    <row r="479" spans="2:11">
      <c r="B479" s="135">
        <v>474</v>
      </c>
      <c r="C479" s="139"/>
      <c r="D479" s="17"/>
      <c r="E479" s="25"/>
      <c r="F479" s="26"/>
      <c r="G479" s="69"/>
      <c r="H479" s="73">
        <f t="shared" si="3"/>
        <v>0</v>
      </c>
      <c r="I479" s="14">
        <f t="shared" si="4"/>
        <v>0</v>
      </c>
      <c r="J479" s="6"/>
      <c r="K479" s="73" t="str">
        <f t="shared" si="5"/>
        <v/>
      </c>
    </row>
    <row r="480" spans="2:11" s="33" customFormat="1">
      <c r="B480" s="135">
        <v>475</v>
      </c>
      <c r="C480" s="139"/>
      <c r="D480" s="17"/>
      <c r="E480" s="25"/>
      <c r="F480" s="26"/>
      <c r="G480" s="69"/>
      <c r="H480" s="73">
        <f t="shared" ref="H480:H504" si="16">IF(J480="x",G480+K480,G480+I480)</f>
        <v>0</v>
      </c>
      <c r="I480" s="14">
        <f t="shared" ref="I480:I504" si="17">IF(J480="",G480*21%,"")</f>
        <v>0</v>
      </c>
      <c r="J480" s="6"/>
      <c r="K480" s="73" t="str">
        <f t="shared" ref="K480:K504" si="18">IF(J480="","",G480*9%)</f>
        <v/>
      </c>
    </row>
    <row r="481" spans="2:11" s="33" customFormat="1">
      <c r="B481" s="135">
        <v>476</v>
      </c>
      <c r="C481" s="139"/>
      <c r="D481" s="17"/>
      <c r="E481" s="25"/>
      <c r="F481" s="26"/>
      <c r="G481" s="69"/>
      <c r="H481" s="73">
        <f t="shared" si="16"/>
        <v>0</v>
      </c>
      <c r="I481" s="14">
        <f t="shared" si="17"/>
        <v>0</v>
      </c>
      <c r="J481" s="6"/>
      <c r="K481" s="73" t="str">
        <f t="shared" si="18"/>
        <v/>
      </c>
    </row>
    <row r="482" spans="2:11" s="33" customFormat="1">
      <c r="B482" s="135">
        <v>477</v>
      </c>
      <c r="C482" s="139"/>
      <c r="D482" s="17"/>
      <c r="E482" s="25"/>
      <c r="F482" s="26"/>
      <c r="G482" s="69"/>
      <c r="H482" s="73">
        <f t="shared" si="16"/>
        <v>0</v>
      </c>
      <c r="I482" s="14">
        <f t="shared" si="17"/>
        <v>0</v>
      </c>
      <c r="J482" s="6"/>
      <c r="K482" s="73" t="str">
        <f t="shared" si="18"/>
        <v/>
      </c>
    </row>
    <row r="483" spans="2:11" s="33" customFormat="1">
      <c r="B483" s="135">
        <v>478</v>
      </c>
      <c r="C483" s="139"/>
      <c r="D483" s="17"/>
      <c r="E483" s="25"/>
      <c r="F483" s="26"/>
      <c r="G483" s="69"/>
      <c r="H483" s="73">
        <f t="shared" si="16"/>
        <v>0</v>
      </c>
      <c r="I483" s="14">
        <f t="shared" si="17"/>
        <v>0</v>
      </c>
      <c r="J483" s="6"/>
      <c r="K483" s="73" t="str">
        <f t="shared" si="18"/>
        <v/>
      </c>
    </row>
    <row r="484" spans="2:11" s="33" customFormat="1">
      <c r="B484" s="135">
        <v>479</v>
      </c>
      <c r="C484" s="139"/>
      <c r="D484" s="17"/>
      <c r="E484" s="25"/>
      <c r="F484" s="26"/>
      <c r="G484" s="69"/>
      <c r="H484" s="73">
        <f t="shared" si="16"/>
        <v>0</v>
      </c>
      <c r="I484" s="14">
        <f t="shared" si="17"/>
        <v>0</v>
      </c>
      <c r="J484" s="6"/>
      <c r="K484" s="73" t="str">
        <f t="shared" si="18"/>
        <v/>
      </c>
    </row>
    <row r="485" spans="2:11" s="33" customFormat="1">
      <c r="B485" s="135">
        <v>480</v>
      </c>
      <c r="C485" s="139"/>
      <c r="D485" s="17"/>
      <c r="E485" s="25"/>
      <c r="F485" s="26"/>
      <c r="G485" s="69"/>
      <c r="H485" s="73">
        <f t="shared" si="16"/>
        <v>0</v>
      </c>
      <c r="I485" s="14">
        <f t="shared" si="17"/>
        <v>0</v>
      </c>
      <c r="J485" s="6"/>
      <c r="K485" s="73" t="str">
        <f t="shared" si="18"/>
        <v/>
      </c>
    </row>
    <row r="486" spans="2:11" s="33" customFormat="1">
      <c r="B486" s="135">
        <v>481</v>
      </c>
      <c r="C486" s="139"/>
      <c r="D486" s="17"/>
      <c r="E486" s="25"/>
      <c r="F486" s="26"/>
      <c r="G486" s="69"/>
      <c r="H486" s="73">
        <f t="shared" si="16"/>
        <v>0</v>
      </c>
      <c r="I486" s="14">
        <f t="shared" si="17"/>
        <v>0</v>
      </c>
      <c r="J486" s="6"/>
      <c r="K486" s="73" t="str">
        <f t="shared" si="18"/>
        <v/>
      </c>
    </row>
    <row r="487" spans="2:11">
      <c r="B487" s="135">
        <v>482</v>
      </c>
      <c r="C487" s="139"/>
      <c r="D487" s="17"/>
      <c r="E487" s="25"/>
      <c r="F487" s="26"/>
      <c r="G487" s="69"/>
      <c r="H487" s="73">
        <f t="shared" si="16"/>
        <v>0</v>
      </c>
      <c r="I487" s="14">
        <f t="shared" si="17"/>
        <v>0</v>
      </c>
      <c r="J487" s="6"/>
      <c r="K487" s="73" t="str">
        <f t="shared" si="18"/>
        <v/>
      </c>
    </row>
    <row r="488" spans="2:11">
      <c r="B488" s="135">
        <v>483</v>
      </c>
      <c r="C488" s="139"/>
      <c r="D488" s="17"/>
      <c r="E488" s="25"/>
      <c r="F488" s="26"/>
      <c r="G488" s="69"/>
      <c r="H488" s="73">
        <f t="shared" si="16"/>
        <v>0</v>
      </c>
      <c r="I488" s="14">
        <f t="shared" si="17"/>
        <v>0</v>
      </c>
      <c r="J488" s="6"/>
      <c r="K488" s="73" t="str">
        <f t="shared" si="18"/>
        <v/>
      </c>
    </row>
    <row r="489" spans="2:11" s="33" customFormat="1">
      <c r="B489" s="135">
        <v>484</v>
      </c>
      <c r="C489" s="139"/>
      <c r="D489" s="17"/>
      <c r="E489" s="25"/>
      <c r="F489" s="26"/>
      <c r="G489" s="69"/>
      <c r="H489" s="73">
        <f t="shared" si="16"/>
        <v>0</v>
      </c>
      <c r="I489" s="14">
        <f t="shared" si="17"/>
        <v>0</v>
      </c>
      <c r="J489" s="6"/>
      <c r="K489" s="73" t="str">
        <f t="shared" si="18"/>
        <v/>
      </c>
    </row>
    <row r="490" spans="2:11" s="33" customFormat="1">
      <c r="B490" s="135">
        <v>485</v>
      </c>
      <c r="C490" s="139"/>
      <c r="D490" s="17"/>
      <c r="E490" s="25"/>
      <c r="F490" s="26"/>
      <c r="G490" s="69"/>
      <c r="H490" s="73">
        <f t="shared" si="16"/>
        <v>0</v>
      </c>
      <c r="I490" s="14">
        <f t="shared" si="17"/>
        <v>0</v>
      </c>
      <c r="J490" s="6"/>
      <c r="K490" s="73" t="str">
        <f t="shared" si="18"/>
        <v/>
      </c>
    </row>
    <row r="491" spans="2:11" s="33" customFormat="1">
      <c r="B491" s="135">
        <v>486</v>
      </c>
      <c r="C491" s="139"/>
      <c r="D491" s="17"/>
      <c r="E491" s="25"/>
      <c r="F491" s="26"/>
      <c r="G491" s="69"/>
      <c r="H491" s="73">
        <f t="shared" si="16"/>
        <v>0</v>
      </c>
      <c r="I491" s="14">
        <f t="shared" si="17"/>
        <v>0</v>
      </c>
      <c r="J491" s="6"/>
      <c r="K491" s="73" t="str">
        <f t="shared" si="18"/>
        <v/>
      </c>
    </row>
    <row r="492" spans="2:11" s="33" customFormat="1">
      <c r="B492" s="135">
        <v>487</v>
      </c>
      <c r="C492" s="139"/>
      <c r="D492" s="17"/>
      <c r="E492" s="25"/>
      <c r="F492" s="26"/>
      <c r="G492" s="69"/>
      <c r="H492" s="73">
        <f t="shared" si="16"/>
        <v>0</v>
      </c>
      <c r="I492" s="14">
        <f t="shared" si="17"/>
        <v>0</v>
      </c>
      <c r="J492" s="6"/>
      <c r="K492" s="73" t="str">
        <f t="shared" si="18"/>
        <v/>
      </c>
    </row>
    <row r="493" spans="2:11" s="33" customFormat="1">
      <c r="B493" s="135">
        <v>488</v>
      </c>
      <c r="C493" s="139"/>
      <c r="D493" s="17"/>
      <c r="E493" s="25"/>
      <c r="F493" s="26"/>
      <c r="G493" s="69"/>
      <c r="H493" s="73">
        <f t="shared" si="16"/>
        <v>0</v>
      </c>
      <c r="I493" s="14">
        <f t="shared" si="17"/>
        <v>0</v>
      </c>
      <c r="J493" s="6"/>
      <c r="K493" s="73" t="str">
        <f t="shared" si="18"/>
        <v/>
      </c>
    </row>
    <row r="494" spans="2:11" s="33" customFormat="1">
      <c r="B494" s="135">
        <v>489</v>
      </c>
      <c r="C494" s="139"/>
      <c r="D494" s="17"/>
      <c r="E494" s="25"/>
      <c r="F494" s="26"/>
      <c r="G494" s="69"/>
      <c r="H494" s="73">
        <f t="shared" si="16"/>
        <v>0</v>
      </c>
      <c r="I494" s="14">
        <f t="shared" si="17"/>
        <v>0</v>
      </c>
      <c r="J494" s="6"/>
      <c r="K494" s="73" t="str">
        <f t="shared" si="18"/>
        <v/>
      </c>
    </row>
    <row r="495" spans="2:11" s="33" customFormat="1">
      <c r="B495" s="135">
        <v>490</v>
      </c>
      <c r="C495" s="139"/>
      <c r="D495" s="17"/>
      <c r="E495" s="25"/>
      <c r="F495" s="26"/>
      <c r="G495" s="69"/>
      <c r="H495" s="73">
        <f t="shared" si="16"/>
        <v>0</v>
      </c>
      <c r="I495" s="14">
        <f t="shared" si="17"/>
        <v>0</v>
      </c>
      <c r="J495" s="6"/>
      <c r="K495" s="73" t="str">
        <f t="shared" si="18"/>
        <v/>
      </c>
    </row>
    <row r="496" spans="2:11">
      <c r="B496" s="135">
        <v>491</v>
      </c>
      <c r="C496" s="139"/>
      <c r="D496" s="17"/>
      <c r="E496" s="25"/>
      <c r="F496" s="26"/>
      <c r="G496" s="69"/>
      <c r="H496" s="73">
        <f t="shared" si="16"/>
        <v>0</v>
      </c>
      <c r="I496" s="14">
        <f t="shared" si="17"/>
        <v>0</v>
      </c>
      <c r="J496" s="6"/>
      <c r="K496" s="73" t="str">
        <f t="shared" si="18"/>
        <v/>
      </c>
    </row>
    <row r="497" spans="2:11">
      <c r="B497" s="135">
        <v>492</v>
      </c>
      <c r="C497" s="139"/>
      <c r="D497" s="17"/>
      <c r="E497" s="25"/>
      <c r="F497" s="26"/>
      <c r="G497" s="69"/>
      <c r="H497" s="73">
        <f t="shared" si="16"/>
        <v>0</v>
      </c>
      <c r="I497" s="14">
        <f t="shared" si="17"/>
        <v>0</v>
      </c>
      <c r="J497" s="6"/>
      <c r="K497" s="73" t="str">
        <f t="shared" si="18"/>
        <v/>
      </c>
    </row>
    <row r="498" spans="2:11" s="33" customFormat="1">
      <c r="B498" s="135">
        <v>493</v>
      </c>
      <c r="C498" s="139"/>
      <c r="D498" s="17"/>
      <c r="E498" s="25"/>
      <c r="F498" s="26"/>
      <c r="G498" s="69"/>
      <c r="H498" s="73">
        <f t="shared" si="16"/>
        <v>0</v>
      </c>
      <c r="I498" s="14">
        <f t="shared" si="17"/>
        <v>0</v>
      </c>
      <c r="J498" s="6"/>
      <c r="K498" s="73" t="str">
        <f t="shared" si="18"/>
        <v/>
      </c>
    </row>
    <row r="499" spans="2:11" s="33" customFormat="1">
      <c r="B499" s="135">
        <v>494</v>
      </c>
      <c r="C499" s="139"/>
      <c r="D499" s="17"/>
      <c r="E499" s="25"/>
      <c r="F499" s="26"/>
      <c r="G499" s="69"/>
      <c r="H499" s="73">
        <f t="shared" si="16"/>
        <v>0</v>
      </c>
      <c r="I499" s="14">
        <f t="shared" si="17"/>
        <v>0</v>
      </c>
      <c r="J499" s="6"/>
      <c r="K499" s="73" t="str">
        <f t="shared" si="18"/>
        <v/>
      </c>
    </row>
    <row r="500" spans="2:11" s="33" customFormat="1">
      <c r="B500" s="135">
        <v>495</v>
      </c>
      <c r="C500" s="139"/>
      <c r="D500" s="17"/>
      <c r="E500" s="25"/>
      <c r="F500" s="26"/>
      <c r="G500" s="69"/>
      <c r="H500" s="73">
        <f t="shared" si="16"/>
        <v>0</v>
      </c>
      <c r="I500" s="14">
        <f t="shared" si="17"/>
        <v>0</v>
      </c>
      <c r="J500" s="6"/>
      <c r="K500" s="73" t="str">
        <f t="shared" si="18"/>
        <v/>
      </c>
    </row>
    <row r="501" spans="2:11" s="33" customFormat="1">
      <c r="B501" s="135">
        <v>496</v>
      </c>
      <c r="C501" s="139"/>
      <c r="D501" s="17"/>
      <c r="E501" s="25"/>
      <c r="F501" s="26"/>
      <c r="G501" s="69"/>
      <c r="H501" s="73">
        <f t="shared" si="16"/>
        <v>0</v>
      </c>
      <c r="I501" s="14">
        <f t="shared" si="17"/>
        <v>0</v>
      </c>
      <c r="J501" s="6"/>
      <c r="K501" s="73" t="str">
        <f t="shared" si="18"/>
        <v/>
      </c>
    </row>
    <row r="502" spans="2:11" s="33" customFormat="1">
      <c r="B502" s="135">
        <v>497</v>
      </c>
      <c r="C502" s="139"/>
      <c r="D502" s="17"/>
      <c r="E502" s="25"/>
      <c r="F502" s="26"/>
      <c r="G502" s="69"/>
      <c r="H502" s="73">
        <f t="shared" si="16"/>
        <v>0</v>
      </c>
      <c r="I502" s="14">
        <f t="shared" si="17"/>
        <v>0</v>
      </c>
      <c r="J502" s="6"/>
      <c r="K502" s="73" t="str">
        <f t="shared" si="18"/>
        <v/>
      </c>
    </row>
    <row r="503" spans="2:11" s="33" customFormat="1">
      <c r="B503" s="135">
        <v>498</v>
      </c>
      <c r="C503" s="139"/>
      <c r="D503" s="17"/>
      <c r="E503" s="25"/>
      <c r="F503" s="26"/>
      <c r="G503" s="69"/>
      <c r="H503" s="73">
        <f t="shared" si="16"/>
        <v>0</v>
      </c>
      <c r="I503" s="14">
        <f t="shared" si="17"/>
        <v>0</v>
      </c>
      <c r="J503" s="6"/>
      <c r="K503" s="73" t="str">
        <f t="shared" si="18"/>
        <v/>
      </c>
    </row>
    <row r="504" spans="2:11" s="33" customFormat="1">
      <c r="B504" s="135">
        <v>499</v>
      </c>
      <c r="C504" s="139"/>
      <c r="D504" s="17"/>
      <c r="E504" s="25"/>
      <c r="F504" s="26"/>
      <c r="G504" s="69"/>
      <c r="H504" s="73">
        <f t="shared" si="16"/>
        <v>0</v>
      </c>
      <c r="I504" s="14">
        <f t="shared" si="17"/>
        <v>0</v>
      </c>
      <c r="J504" s="6"/>
      <c r="K504" s="73" t="str">
        <f t="shared" si="18"/>
        <v/>
      </c>
    </row>
    <row r="505" spans="2:11" ht="13" thickBot="1">
      <c r="B505" s="136">
        <v>500</v>
      </c>
      <c r="C505" s="140"/>
      <c r="D505" s="18"/>
      <c r="E505" s="7"/>
      <c r="F505" s="27"/>
      <c r="G505" s="70"/>
      <c r="H505" s="74">
        <f t="shared" si="0"/>
        <v>0</v>
      </c>
      <c r="I505" s="71">
        <f t="shared" ref="I505" si="19">IF(J505="",G505*21%,"")</f>
        <v>0</v>
      </c>
      <c r="J505" s="6"/>
      <c r="K505" s="74" t="str">
        <f t="shared" ref="K505" si="20">IF(J505="","",G505*9%)</f>
        <v/>
      </c>
    </row>
    <row r="506" spans="2:11" s="3" customFormat="1" ht="11" thickTop="1">
      <c r="C506" s="4"/>
      <c r="D506" s="4"/>
      <c r="E506" s="23"/>
      <c r="F506" s="23"/>
    </row>
    <row r="507" spans="2:11">
      <c r="J507" s="24"/>
    </row>
  </sheetData>
  <mergeCells count="1">
    <mergeCell ref="J2:J4"/>
  </mergeCells>
  <phoneticPr fontId="2" type="noConversion"/>
  <conditionalFormatting sqref="E1:E11 E505:E1048576">
    <cfRule type="cellIs" dxfId="56" priority="0" stopIfTrue="1" operator="equal">
      <formula>"zakelijke lunch / diner"</formula>
    </cfRule>
  </conditionalFormatting>
  <conditionalFormatting sqref="E498:E504">
    <cfRule type="cellIs" dxfId="55" priority="58" stopIfTrue="1" operator="equal">
      <formula>"zakelijke lunch / diner"</formula>
    </cfRule>
  </conditionalFormatting>
  <conditionalFormatting sqref="E489:E497">
    <cfRule type="cellIs" dxfId="54" priority="57" stopIfTrue="1" operator="equal">
      <formula>"zakelijke lunch / diner"</formula>
    </cfRule>
  </conditionalFormatting>
  <conditionalFormatting sqref="E480:E488">
    <cfRule type="cellIs" dxfId="53" priority="56" stopIfTrue="1" operator="equal">
      <formula>"zakelijke lunch / diner"</formula>
    </cfRule>
  </conditionalFormatting>
  <conditionalFormatting sqref="E471:E479">
    <cfRule type="cellIs" dxfId="52" priority="55" stopIfTrue="1" operator="equal">
      <formula>"zakelijke lunch / diner"</formula>
    </cfRule>
  </conditionalFormatting>
  <conditionalFormatting sqref="E462:E470">
    <cfRule type="cellIs" dxfId="51" priority="54" stopIfTrue="1" operator="equal">
      <formula>"zakelijke lunch / diner"</formula>
    </cfRule>
  </conditionalFormatting>
  <conditionalFormatting sqref="E453:E461">
    <cfRule type="cellIs" dxfId="50" priority="53" stopIfTrue="1" operator="equal">
      <formula>"zakelijke lunch / diner"</formula>
    </cfRule>
  </conditionalFormatting>
  <conditionalFormatting sqref="E444:E452">
    <cfRule type="cellIs" dxfId="49" priority="52" stopIfTrue="1" operator="equal">
      <formula>"zakelijke lunch / diner"</formula>
    </cfRule>
  </conditionalFormatting>
  <conditionalFormatting sqref="E435:E443">
    <cfRule type="cellIs" dxfId="48" priority="51" stopIfTrue="1" operator="equal">
      <formula>"zakelijke lunch / diner"</formula>
    </cfRule>
  </conditionalFormatting>
  <conditionalFormatting sqref="E426:E434">
    <cfRule type="cellIs" dxfId="47" priority="50" stopIfTrue="1" operator="equal">
      <formula>"zakelijke lunch / diner"</formula>
    </cfRule>
  </conditionalFormatting>
  <conditionalFormatting sqref="E417:E425">
    <cfRule type="cellIs" dxfId="46" priority="49" stopIfTrue="1" operator="equal">
      <formula>"zakelijke lunch / diner"</formula>
    </cfRule>
  </conditionalFormatting>
  <conditionalFormatting sqref="E408:E416">
    <cfRule type="cellIs" dxfId="45" priority="48" stopIfTrue="1" operator="equal">
      <formula>"zakelijke lunch / diner"</formula>
    </cfRule>
  </conditionalFormatting>
  <conditionalFormatting sqref="E399:E407">
    <cfRule type="cellIs" dxfId="44" priority="47" stopIfTrue="1" operator="equal">
      <formula>"zakelijke lunch / diner"</formula>
    </cfRule>
  </conditionalFormatting>
  <conditionalFormatting sqref="E390:E398">
    <cfRule type="cellIs" dxfId="43" priority="46" stopIfTrue="1" operator="equal">
      <formula>"zakelijke lunch / diner"</formula>
    </cfRule>
  </conditionalFormatting>
  <conditionalFormatting sqref="E381:E389">
    <cfRule type="cellIs" dxfId="42" priority="45" stopIfTrue="1" operator="equal">
      <formula>"zakelijke lunch / diner"</formula>
    </cfRule>
  </conditionalFormatting>
  <conditionalFormatting sqref="E372:E380">
    <cfRule type="cellIs" dxfId="41" priority="44" stopIfTrue="1" operator="equal">
      <formula>"zakelijke lunch / diner"</formula>
    </cfRule>
  </conditionalFormatting>
  <conditionalFormatting sqref="E363:E371">
    <cfRule type="cellIs" dxfId="40" priority="43" stopIfTrue="1" operator="equal">
      <formula>"zakelijke lunch / diner"</formula>
    </cfRule>
  </conditionalFormatting>
  <conditionalFormatting sqref="E354:E362">
    <cfRule type="cellIs" dxfId="39" priority="42" stopIfTrue="1" operator="equal">
      <formula>"zakelijke lunch / diner"</formula>
    </cfRule>
  </conditionalFormatting>
  <conditionalFormatting sqref="E345:E353">
    <cfRule type="cellIs" dxfId="38" priority="41" stopIfTrue="1" operator="equal">
      <formula>"zakelijke lunch / diner"</formula>
    </cfRule>
  </conditionalFormatting>
  <conditionalFormatting sqref="E336:E344">
    <cfRule type="cellIs" dxfId="37" priority="40" stopIfTrue="1" operator="equal">
      <formula>"zakelijke lunch / diner"</formula>
    </cfRule>
  </conditionalFormatting>
  <conditionalFormatting sqref="E327:E335">
    <cfRule type="cellIs" dxfId="36" priority="39" stopIfTrue="1" operator="equal">
      <formula>"zakelijke lunch / diner"</formula>
    </cfRule>
  </conditionalFormatting>
  <conditionalFormatting sqref="E318:E326">
    <cfRule type="cellIs" dxfId="35" priority="38" stopIfTrue="1" operator="equal">
      <formula>"zakelijke lunch / diner"</formula>
    </cfRule>
  </conditionalFormatting>
  <conditionalFormatting sqref="E309:E317">
    <cfRule type="cellIs" dxfId="34" priority="37" stopIfTrue="1" operator="equal">
      <formula>"zakelijke lunch / diner"</formula>
    </cfRule>
  </conditionalFormatting>
  <conditionalFormatting sqref="E300:E308">
    <cfRule type="cellIs" dxfId="33" priority="36" stopIfTrue="1" operator="equal">
      <formula>"zakelijke lunch / diner"</formula>
    </cfRule>
  </conditionalFormatting>
  <conditionalFormatting sqref="E291:E299">
    <cfRule type="cellIs" dxfId="32" priority="35" stopIfTrue="1" operator="equal">
      <formula>"zakelijke lunch / diner"</formula>
    </cfRule>
  </conditionalFormatting>
  <conditionalFormatting sqref="E282:E290">
    <cfRule type="cellIs" dxfId="31" priority="34" stopIfTrue="1" operator="equal">
      <formula>"zakelijke lunch / diner"</formula>
    </cfRule>
  </conditionalFormatting>
  <conditionalFormatting sqref="E273:E281">
    <cfRule type="cellIs" dxfId="30" priority="33" stopIfTrue="1" operator="equal">
      <formula>"zakelijke lunch / diner"</formula>
    </cfRule>
  </conditionalFormatting>
  <conditionalFormatting sqref="E264:E272">
    <cfRule type="cellIs" dxfId="29" priority="32" stopIfTrue="1" operator="equal">
      <formula>"zakelijke lunch / diner"</formula>
    </cfRule>
  </conditionalFormatting>
  <conditionalFormatting sqref="E255:E263">
    <cfRule type="cellIs" dxfId="28" priority="31" stopIfTrue="1" operator="equal">
      <formula>"zakelijke lunch / diner"</formula>
    </cfRule>
  </conditionalFormatting>
  <conditionalFormatting sqref="E246:E254">
    <cfRule type="cellIs" dxfId="27" priority="30" stopIfTrue="1" operator="equal">
      <formula>"zakelijke lunch / diner"</formula>
    </cfRule>
  </conditionalFormatting>
  <conditionalFormatting sqref="E237:E245">
    <cfRule type="cellIs" dxfId="26" priority="29" stopIfTrue="1" operator="equal">
      <formula>"zakelijke lunch / diner"</formula>
    </cfRule>
  </conditionalFormatting>
  <conditionalFormatting sqref="E228:E236">
    <cfRule type="cellIs" dxfId="25" priority="28" stopIfTrue="1" operator="equal">
      <formula>"zakelijke lunch / diner"</formula>
    </cfRule>
  </conditionalFormatting>
  <conditionalFormatting sqref="E219:E227">
    <cfRule type="cellIs" dxfId="24" priority="27" stopIfTrue="1" operator="equal">
      <formula>"zakelijke lunch / diner"</formula>
    </cfRule>
  </conditionalFormatting>
  <conditionalFormatting sqref="E210:E218">
    <cfRule type="cellIs" dxfId="23" priority="26" stopIfTrue="1" operator="equal">
      <formula>"zakelijke lunch / diner"</formula>
    </cfRule>
  </conditionalFormatting>
  <conditionalFormatting sqref="E201:E209">
    <cfRule type="cellIs" dxfId="22" priority="25" stopIfTrue="1" operator="equal">
      <formula>"zakelijke lunch / diner"</formula>
    </cfRule>
  </conditionalFormatting>
  <conditionalFormatting sqref="E192:E200">
    <cfRule type="cellIs" dxfId="21" priority="24" stopIfTrue="1" operator="equal">
      <formula>"zakelijke lunch / diner"</formula>
    </cfRule>
  </conditionalFormatting>
  <conditionalFormatting sqref="E183:E191">
    <cfRule type="cellIs" dxfId="20" priority="23" stopIfTrue="1" operator="equal">
      <formula>"zakelijke lunch / diner"</formula>
    </cfRule>
  </conditionalFormatting>
  <conditionalFormatting sqref="E174:E182">
    <cfRule type="cellIs" dxfId="19" priority="22" stopIfTrue="1" operator="equal">
      <formula>"zakelijke lunch / diner"</formula>
    </cfRule>
  </conditionalFormatting>
  <conditionalFormatting sqref="E165:E173">
    <cfRule type="cellIs" dxfId="18" priority="21" stopIfTrue="1" operator="equal">
      <formula>"zakelijke lunch / diner"</formula>
    </cfRule>
  </conditionalFormatting>
  <conditionalFormatting sqref="E156:E164">
    <cfRule type="cellIs" dxfId="17" priority="20" stopIfTrue="1" operator="equal">
      <formula>"zakelijke lunch / diner"</formula>
    </cfRule>
  </conditionalFormatting>
  <conditionalFormatting sqref="E147:E155">
    <cfRule type="cellIs" dxfId="16" priority="19" stopIfTrue="1" operator="equal">
      <formula>"zakelijke lunch / diner"</formula>
    </cfRule>
  </conditionalFormatting>
  <conditionalFormatting sqref="E138:E146">
    <cfRule type="cellIs" dxfId="15" priority="18" stopIfTrue="1" operator="equal">
      <formula>"zakelijke lunch / diner"</formula>
    </cfRule>
  </conditionalFormatting>
  <conditionalFormatting sqref="E129:E137">
    <cfRule type="cellIs" dxfId="14" priority="17" stopIfTrue="1" operator="equal">
      <formula>"zakelijke lunch / diner"</formula>
    </cfRule>
  </conditionalFormatting>
  <conditionalFormatting sqref="E120:E128">
    <cfRule type="cellIs" dxfId="13" priority="16" stopIfTrue="1" operator="equal">
      <formula>"zakelijke lunch / diner"</formula>
    </cfRule>
  </conditionalFormatting>
  <conditionalFormatting sqref="E111:E119">
    <cfRule type="cellIs" dxfId="12" priority="15" stopIfTrue="1" operator="equal">
      <formula>"zakelijke lunch / diner"</formula>
    </cfRule>
  </conditionalFormatting>
  <conditionalFormatting sqref="E102:E110">
    <cfRule type="cellIs" dxfId="11" priority="14" stopIfTrue="1" operator="equal">
      <formula>"zakelijke lunch / diner"</formula>
    </cfRule>
  </conditionalFormatting>
  <conditionalFormatting sqref="E93:E101">
    <cfRule type="cellIs" dxfId="10" priority="13" stopIfTrue="1" operator="equal">
      <formula>"zakelijke lunch / diner"</formula>
    </cfRule>
  </conditionalFormatting>
  <conditionalFormatting sqref="E84:E92">
    <cfRule type="cellIs" dxfId="9" priority="12" stopIfTrue="1" operator="equal">
      <formula>"zakelijke lunch / diner"</formula>
    </cfRule>
  </conditionalFormatting>
  <conditionalFormatting sqref="E75:E83">
    <cfRule type="cellIs" dxfId="8" priority="11" stopIfTrue="1" operator="equal">
      <formula>"zakelijke lunch / diner"</formula>
    </cfRule>
  </conditionalFormatting>
  <conditionalFormatting sqref="E66:E74">
    <cfRule type="cellIs" dxfId="7" priority="10" stopIfTrue="1" operator="equal">
      <formula>"zakelijke lunch / diner"</formula>
    </cfRule>
  </conditionalFormatting>
  <conditionalFormatting sqref="E57:E65">
    <cfRule type="cellIs" dxfId="6" priority="9" stopIfTrue="1" operator="equal">
      <formula>"zakelijke lunch / diner"</formula>
    </cfRule>
  </conditionalFormatting>
  <conditionalFormatting sqref="E48:E56">
    <cfRule type="cellIs" dxfId="5" priority="8" stopIfTrue="1" operator="equal">
      <formula>"zakelijke lunch / diner"</formula>
    </cfRule>
  </conditionalFormatting>
  <conditionalFormatting sqref="E39:E47">
    <cfRule type="cellIs" dxfId="4" priority="7" stopIfTrue="1" operator="equal">
      <formula>"zakelijke lunch / diner"</formula>
    </cfRule>
  </conditionalFormatting>
  <conditionalFormatting sqref="E30:E38">
    <cfRule type="cellIs" dxfId="3" priority="6" stopIfTrue="1" operator="equal">
      <formula>"zakelijke lunch / diner"</formula>
    </cfRule>
  </conditionalFormatting>
  <conditionalFormatting sqref="E21:E29">
    <cfRule type="cellIs" dxfId="2" priority="5" stopIfTrue="1" operator="equal">
      <formula>"zakelijke lunch / diner"</formula>
    </cfRule>
  </conditionalFormatting>
  <conditionalFormatting sqref="E12:E20">
    <cfRule type="cellIs" dxfId="1" priority="4" stopIfTrue="1" operator="equal">
      <formula>"zakelijke lunch / diner"</formula>
    </cfRule>
  </conditionalFormatting>
  <conditionalFormatting sqref="G6:G505">
    <cfRule type="expression" dxfId="0" priority="1">
      <formula>IF(AND(D6="",G6&lt;&gt;""),TRUE,FALSE)</formula>
    </cfRule>
  </conditionalFormatting>
  <dataValidations count="1">
    <dataValidation type="whole" allowBlank="1" showInputMessage="1" showErrorMessage="1" sqref="D6:D505">
      <formula1>1</formula1>
      <formula2>4</formula2>
    </dataValidation>
  </dataValidations>
  <pageMargins left="0.75000000000000011" right="0.75000000000000011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zoomScale="125" workbookViewId="0">
      <selection activeCell="B10" sqref="B10"/>
    </sheetView>
  </sheetViews>
  <sheetFormatPr baseColWidth="10" defaultColWidth="9.1640625" defaultRowHeight="12" x14ac:dyDescent="0"/>
  <cols>
    <col min="1" max="1" width="4.83203125" style="1" customWidth="1"/>
    <col min="2" max="2" width="17.6640625" style="1" customWidth="1"/>
    <col min="3" max="3" width="10.6640625" style="1" bestFit="1" customWidth="1"/>
    <col min="4" max="4" width="10" style="1" customWidth="1"/>
    <col min="5" max="5" width="10.33203125" style="1" customWidth="1"/>
    <col min="6" max="6" width="10.6640625" style="1" customWidth="1"/>
    <col min="7" max="7" width="5.83203125" style="1" customWidth="1"/>
    <col min="8" max="8" width="3" style="1" customWidth="1"/>
    <col min="9" max="9" width="17.33203125" style="1" customWidth="1"/>
    <col min="10" max="10" width="10.1640625" style="1" customWidth="1"/>
    <col min="11" max="12" width="9.83203125" style="1" customWidth="1"/>
    <col min="13" max="13" width="10.83203125" style="1" customWidth="1"/>
    <col min="14" max="14" width="6.33203125" style="1" customWidth="1"/>
    <col min="15" max="16384" width="9.1640625" style="1"/>
  </cols>
  <sheetData>
    <row r="2" spans="2:14" ht="21">
      <c r="B2" s="8" t="s">
        <v>7</v>
      </c>
      <c r="C2" s="9"/>
    </row>
    <row r="3" spans="2:14" ht="15" customHeight="1">
      <c r="B3" s="8"/>
      <c r="C3" s="9"/>
    </row>
    <row r="4" spans="2:14">
      <c r="B4" s="93" t="s">
        <v>23</v>
      </c>
      <c r="C4" s="94"/>
      <c r="D4" s="95"/>
      <c r="E4" s="95"/>
      <c r="F4" s="95"/>
      <c r="G4" s="96"/>
      <c r="I4" s="112" t="s">
        <v>24</v>
      </c>
      <c r="J4" s="82"/>
      <c r="K4" s="111"/>
      <c r="L4" s="82"/>
      <c r="M4" s="82"/>
      <c r="N4" s="83"/>
    </row>
    <row r="5" spans="2:14">
      <c r="B5" s="107"/>
      <c r="C5" s="97"/>
      <c r="D5" s="98"/>
      <c r="E5" s="97"/>
      <c r="F5" s="97"/>
      <c r="G5" s="99"/>
      <c r="I5" s="10"/>
      <c r="J5" s="79"/>
      <c r="K5" s="79"/>
      <c r="L5" s="79"/>
      <c r="M5" s="79"/>
      <c r="N5" s="85"/>
    </row>
    <row r="6" spans="2:14">
      <c r="B6" s="108" t="s">
        <v>38</v>
      </c>
      <c r="C6" s="100">
        <f>SUMIFS(Omzet!$I$6:$I$205,Omzet!$E$6:$E$205,"1")</f>
        <v>250</v>
      </c>
      <c r="D6" s="97"/>
      <c r="E6" s="101" t="s">
        <v>39</v>
      </c>
      <c r="F6" s="100">
        <f>SUMIFS(Uitgaven!$G$6:$G$505,Uitgaven!$D$6:$D$505,"1")</f>
        <v>380</v>
      </c>
      <c r="G6" s="99"/>
      <c r="I6" s="86" t="s">
        <v>38</v>
      </c>
      <c r="J6" s="78">
        <f>SUMIFS(Omzet!$I$6:$I$205,Omzet!$E$6:$E$205,"2")</f>
        <v>0</v>
      </c>
      <c r="K6" s="79"/>
      <c r="L6" s="87" t="s">
        <v>39</v>
      </c>
      <c r="M6" s="78">
        <f>SUMIFS(Uitgaven!$G$6:$G$505,Uitgaven!$D$6:$D$505,"2")</f>
        <v>0</v>
      </c>
      <c r="N6" s="85"/>
    </row>
    <row r="7" spans="2:14">
      <c r="B7" s="109"/>
      <c r="C7" s="97"/>
      <c r="D7" s="97"/>
      <c r="E7" s="97"/>
      <c r="F7" s="97"/>
      <c r="G7" s="99"/>
      <c r="I7" s="88"/>
      <c r="J7" s="79"/>
      <c r="K7" s="79"/>
      <c r="L7" s="79"/>
      <c r="M7" s="79"/>
      <c r="N7" s="85"/>
    </row>
    <row r="8" spans="2:14">
      <c r="B8" s="109" t="s">
        <v>28</v>
      </c>
      <c r="C8" s="102">
        <f>SUMIFS(Omzet!$I$6:'Omzet'!$I$205,Omzet!$E$6:$E$205,1,Omzet!$K$6:$K$205,"&gt;"&amp;0)</f>
        <v>100</v>
      </c>
      <c r="D8" s="103"/>
      <c r="E8" s="104" t="s">
        <v>30</v>
      </c>
      <c r="F8" s="102">
        <f>SUMIFS(Omzet!$I$6:$I$205,Omzet!$E$6:$E$205,1,Omzet!$M$6:'Omzet'!$M$205,"&gt;"&amp;0)</f>
        <v>150</v>
      </c>
      <c r="G8" s="99"/>
      <c r="I8" s="88" t="s">
        <v>28</v>
      </c>
      <c r="J8" s="77">
        <f>SUMIFS(Omzet!$I$6:'Omzet'!$I$205,Omzet!$E$6:$E$205,2,Omzet!$K$6:$K$205,"&gt;"&amp;0)</f>
        <v>0</v>
      </c>
      <c r="K8" s="48"/>
      <c r="L8" s="89" t="s">
        <v>30</v>
      </c>
      <c r="M8" s="77">
        <f>SUMIFS(Omzet!$I$6:$I$205,Omzet!$E$6:$E$205,2,Omzet!$M$6:'Omzet'!$M$205,"&gt;"&amp;0)</f>
        <v>0</v>
      </c>
      <c r="N8" s="85"/>
    </row>
    <row r="9" spans="2:14">
      <c r="B9" s="109" t="s">
        <v>29</v>
      </c>
      <c r="C9" s="102">
        <f>SUMIFS(Omzet!$K$6:$K$205,Omzet!$E$6:$E$205,1,Omzet!$K$6:$K$205,"&gt;"&amp;0)</f>
        <v>21</v>
      </c>
      <c r="D9" s="103"/>
      <c r="E9" s="104" t="s">
        <v>31</v>
      </c>
      <c r="F9" s="102">
        <f>SUMIFS(Omzet!$M$6:$M$205,Omzet!$E$6:$E$205,1,Omzet!$M$6:$M$205,"&gt;"&amp;0)</f>
        <v>13.5</v>
      </c>
      <c r="G9" s="99"/>
      <c r="I9" s="88" t="s">
        <v>29</v>
      </c>
      <c r="J9" s="77">
        <f>SUMIFS(Omzet!$K$6:$K$205,Omzet!$E$6:$E$205,2,Omzet!$K$6:$K$205,"&gt;"&amp;0)</f>
        <v>0</v>
      </c>
      <c r="K9" s="48"/>
      <c r="L9" s="89" t="s">
        <v>31</v>
      </c>
      <c r="M9" s="77">
        <f>SUMIFS(Omzet!$M$6:$M$205,Omzet!$E$6:$E$205,2,Omzet!$M$6:$M$205,"&gt;"&amp;0)</f>
        <v>0</v>
      </c>
      <c r="N9" s="85"/>
    </row>
    <row r="10" spans="2:14">
      <c r="B10" s="107"/>
      <c r="C10" s="97"/>
      <c r="D10" s="97"/>
      <c r="E10" s="97"/>
      <c r="F10" s="97"/>
      <c r="G10" s="99"/>
      <c r="I10" s="10"/>
      <c r="J10" s="79"/>
      <c r="K10" s="79"/>
      <c r="L10" s="79"/>
      <c r="M10" s="79"/>
      <c r="N10" s="85"/>
    </row>
    <row r="11" spans="2:14">
      <c r="B11" s="109" t="s">
        <v>33</v>
      </c>
      <c r="C11" s="102">
        <f>SUMIFS(Uitgaven!$G$6:'Uitgaven'!$G$505,Uitgaven!$D$6:$D$505,1,Uitgaven!$I$6:$I$505,"&gt;"&amp;0)</f>
        <v>340</v>
      </c>
      <c r="D11" s="97"/>
      <c r="E11" s="104" t="s">
        <v>34</v>
      </c>
      <c r="F11" s="102">
        <f>SUMIFS(Uitgaven!$G$6:'Uitgaven'!$G$505,Uitgaven!$D$6:$D$505,1,Uitgaven!$K$6:$K$505,"&gt;"&amp;0)</f>
        <v>40</v>
      </c>
      <c r="G11" s="99"/>
      <c r="I11" s="88" t="s">
        <v>33</v>
      </c>
      <c r="J11" s="77">
        <f>SUMIFS(Uitgaven!$G$6:'Uitgaven'!$G$505,Uitgaven!$D$6:$D$505,2,Uitgaven!$I$6:$I$505,"&gt;"&amp;0)</f>
        <v>0</v>
      </c>
      <c r="K11" s="79"/>
      <c r="L11" s="89" t="s">
        <v>34</v>
      </c>
      <c r="M11" s="77">
        <f>SUMIFS(Uitgaven!$G$6:'Uitgaven'!$G$505,Uitgaven!$D$6:$D$505,2,Uitgaven!$K$6:$K$505,"&gt;"&amp;0)</f>
        <v>0</v>
      </c>
      <c r="N11" s="85"/>
    </row>
    <row r="12" spans="2:14">
      <c r="B12" s="109" t="s">
        <v>32</v>
      </c>
      <c r="C12" s="102">
        <f>SUMIFS(Uitgaven!$I$6:'Uitgaven'!$I$505,Uitgaven!$D$6:$D$505,1,Uitgaven!$I$6:$I$505,"&gt;"&amp;0)</f>
        <v>71.400000000000006</v>
      </c>
      <c r="D12" s="97"/>
      <c r="E12" s="104" t="s">
        <v>35</v>
      </c>
      <c r="F12" s="102">
        <f>SUMIFS(Uitgaven!$K$6:'Uitgaven'!$K$505,Uitgaven!$D$6:$D$505,1,Uitgaven!$K$6:$K$505,"&gt;"&amp;0)</f>
        <v>3.5999999999999996</v>
      </c>
      <c r="G12" s="99"/>
      <c r="I12" s="88" t="s">
        <v>32</v>
      </c>
      <c r="J12" s="77">
        <f>SUMIFS(Uitgaven!$I$6:'Uitgaven'!$I$505,Uitgaven!$D$6:$D$505,2,Uitgaven!$I$6:$I$505,"&gt;"&amp;0)</f>
        <v>0</v>
      </c>
      <c r="K12" s="79"/>
      <c r="L12" s="89" t="s">
        <v>35</v>
      </c>
      <c r="M12" s="77">
        <f>SUMIFS(Uitgaven!$K$6:'Uitgaven'!$K$505,Uitgaven!$D$6:$D$505,2,Uitgaven!$K$6:$K$505,"&gt;"&amp;0)</f>
        <v>0</v>
      </c>
      <c r="N12" s="85"/>
    </row>
    <row r="13" spans="2:14">
      <c r="B13" s="107"/>
      <c r="C13" s="97"/>
      <c r="D13" s="97"/>
      <c r="E13" s="97"/>
      <c r="F13" s="97"/>
      <c r="G13" s="99"/>
      <c r="I13" s="10"/>
      <c r="J13" s="79"/>
      <c r="K13" s="79"/>
      <c r="L13" s="79"/>
      <c r="M13" s="79"/>
      <c r="N13" s="85"/>
    </row>
    <row r="14" spans="2:14">
      <c r="B14" s="119" t="s">
        <v>40</v>
      </c>
      <c r="C14" s="120">
        <f>(C12+F12)-(C9+F9)</f>
        <v>40.5</v>
      </c>
      <c r="D14" s="121" t="str">
        <f>IF(C14&gt;=0,"te ontvangen","af te dragen")</f>
        <v>te ontvangen</v>
      </c>
      <c r="E14" s="97"/>
      <c r="F14" s="97"/>
      <c r="G14" s="99"/>
      <c r="I14" s="116" t="s">
        <v>41</v>
      </c>
      <c r="J14" s="117">
        <f>(J12+M12)-(J9+M9)</f>
        <v>0</v>
      </c>
      <c r="K14" s="118" t="str">
        <f>IF(J14&gt;=0,"te ontvangen","af te dragen")</f>
        <v>te ontvangen</v>
      </c>
      <c r="L14" s="79"/>
      <c r="M14" s="79"/>
      <c r="N14" s="85"/>
    </row>
    <row r="15" spans="2:14">
      <c r="B15" s="110"/>
      <c r="C15" s="105"/>
      <c r="D15" s="105"/>
      <c r="E15" s="105"/>
      <c r="F15" s="105"/>
      <c r="G15" s="106"/>
      <c r="I15" s="90"/>
      <c r="J15" s="91"/>
      <c r="K15" s="91"/>
      <c r="L15" s="91"/>
      <c r="M15" s="91"/>
      <c r="N15" s="92"/>
    </row>
    <row r="18" spans="2:14">
      <c r="B18" s="113" t="s">
        <v>25</v>
      </c>
      <c r="C18" s="82"/>
      <c r="D18" s="111"/>
      <c r="E18" s="82"/>
      <c r="F18" s="82"/>
      <c r="G18" s="83"/>
      <c r="I18" s="115" t="s">
        <v>26</v>
      </c>
      <c r="J18" s="82"/>
      <c r="K18" s="111"/>
      <c r="L18" s="82"/>
      <c r="M18" s="82"/>
      <c r="N18" s="83"/>
    </row>
    <row r="19" spans="2:14">
      <c r="B19" s="80"/>
      <c r="C19" s="79"/>
      <c r="D19" s="84"/>
      <c r="E19" s="79"/>
      <c r="F19" s="79"/>
      <c r="G19" s="85"/>
      <c r="I19" s="114"/>
      <c r="J19" s="79"/>
      <c r="K19" s="84"/>
      <c r="L19" s="79"/>
      <c r="M19" s="79"/>
      <c r="N19" s="85"/>
    </row>
    <row r="20" spans="2:14">
      <c r="B20" s="86" t="s">
        <v>38</v>
      </c>
      <c r="C20" s="78">
        <f>SUMIFS(Omzet!$I$6:$I$205,Omzet!$E$6:$E$205,"3")</f>
        <v>0</v>
      </c>
      <c r="D20" s="79"/>
      <c r="E20" s="87" t="s">
        <v>39</v>
      </c>
      <c r="F20" s="78">
        <f>SUMIFS(Uitgaven!$G$6:$G$505,Uitgaven!$D$6:$D$505,"3")</f>
        <v>0</v>
      </c>
      <c r="G20" s="85"/>
      <c r="I20" s="86" t="s">
        <v>38</v>
      </c>
      <c r="J20" s="78">
        <f>SUMIFS(Omzet!$I$6:$I$205,Omzet!$E$6:$E$205,"4")</f>
        <v>0</v>
      </c>
      <c r="K20" s="79"/>
      <c r="L20" s="87" t="s">
        <v>39</v>
      </c>
      <c r="M20" s="78">
        <f>SUMIFS(Uitgaven!$G$6:$G$505,Uitgaven!$D$6:$D$505,"4")</f>
        <v>0</v>
      </c>
      <c r="N20" s="85"/>
    </row>
    <row r="21" spans="2:14">
      <c r="B21" s="88"/>
      <c r="C21" s="79"/>
      <c r="D21" s="79"/>
      <c r="E21" s="79"/>
      <c r="F21" s="79"/>
      <c r="G21" s="85"/>
      <c r="I21" s="88"/>
      <c r="J21" s="79"/>
      <c r="K21" s="79"/>
      <c r="L21" s="79"/>
      <c r="M21" s="79"/>
      <c r="N21" s="85"/>
    </row>
    <row r="22" spans="2:14">
      <c r="B22" s="88" t="s">
        <v>28</v>
      </c>
      <c r="C22" s="77">
        <f>SUMIFS(Omzet!$I$6:'Omzet'!$I$205,Omzet!$E$6:$E$205,3,Omzet!$K$6:$K$205,"&gt;"&amp;0)</f>
        <v>0</v>
      </c>
      <c r="D22" s="48"/>
      <c r="E22" s="89" t="s">
        <v>30</v>
      </c>
      <c r="F22" s="77">
        <f>SUMIFS(Omzet!$I$6:$I$205,Omzet!$E$6:$E$205,3,Omzet!$M$6:'Omzet'!$M$205,"&gt;"&amp;0)</f>
        <v>0</v>
      </c>
      <c r="G22" s="85"/>
      <c r="I22" s="88" t="s">
        <v>28</v>
      </c>
      <c r="J22" s="77">
        <f>SUMIFS(Omzet!$I$6:'Omzet'!$I$205,Omzet!$E$6:$E$205,4,Omzet!$K$6:$K$205,"&gt;"&amp;0)</f>
        <v>0</v>
      </c>
      <c r="K22" s="48"/>
      <c r="L22" s="89" t="s">
        <v>30</v>
      </c>
      <c r="M22" s="77">
        <f>SUMIFS(Omzet!$I$6:$I$205,Omzet!$E$6:$E$205,4,Omzet!$M$6:'Omzet'!$M$205,"&gt;"&amp;0)</f>
        <v>0</v>
      </c>
      <c r="N22" s="85"/>
    </row>
    <row r="23" spans="2:14">
      <c r="B23" s="88" t="s">
        <v>29</v>
      </c>
      <c r="C23" s="77">
        <f>SUMIFS(Omzet!$K$6:$K$205,Omzet!$E$6:$E$205,3,Omzet!$K$6:$K$205,"&gt;"&amp;0)</f>
        <v>0</v>
      </c>
      <c r="D23" s="48"/>
      <c r="E23" s="89" t="s">
        <v>31</v>
      </c>
      <c r="F23" s="77">
        <f>SUMIFS(Omzet!$M$6:$M$205,Omzet!$E$6:$E$205,3,Omzet!$M$6:$M$205,"&gt;"&amp;0)</f>
        <v>0</v>
      </c>
      <c r="G23" s="85"/>
      <c r="I23" s="88" t="s">
        <v>29</v>
      </c>
      <c r="J23" s="77">
        <f>SUMIFS(Omzet!$K$6:$K$205,Omzet!$E$6:$E$205,4,Omzet!$K$6:$K$205,"&gt;"&amp;0)</f>
        <v>0</v>
      </c>
      <c r="K23" s="48"/>
      <c r="L23" s="89" t="s">
        <v>31</v>
      </c>
      <c r="M23" s="77">
        <f>SUMIFS(Omzet!$M$6:$M$205,Omzet!$E$6:$E$205,4,Omzet!$M$6:$M$205,"&gt;"&amp;0)</f>
        <v>0</v>
      </c>
      <c r="N23" s="85"/>
    </row>
    <row r="24" spans="2:14">
      <c r="B24" s="10"/>
      <c r="C24" s="79"/>
      <c r="D24" s="79"/>
      <c r="E24" s="79"/>
      <c r="F24" s="79"/>
      <c r="G24" s="85"/>
      <c r="I24" s="10"/>
      <c r="J24" s="79"/>
      <c r="K24" s="79"/>
      <c r="L24" s="79"/>
      <c r="M24" s="79"/>
      <c r="N24" s="85"/>
    </row>
    <row r="25" spans="2:14">
      <c r="B25" s="88" t="s">
        <v>33</v>
      </c>
      <c r="C25" s="77">
        <f>SUMIFS(Uitgaven!$G$6:'Uitgaven'!$G$505,Uitgaven!$D$6:$D$505,3,Uitgaven!$I$6:$I$505,"&gt;"&amp;0)</f>
        <v>0</v>
      </c>
      <c r="D25" s="79"/>
      <c r="E25" s="89" t="s">
        <v>34</v>
      </c>
      <c r="F25" s="77">
        <f>SUMIFS(Uitgaven!$G$6:'Uitgaven'!$G$505,Uitgaven!$D$6:$D$505,3,Uitgaven!$K$6:$K$505,"&gt;"&amp;0)</f>
        <v>0</v>
      </c>
      <c r="G25" s="85"/>
      <c r="I25" s="88" t="s">
        <v>33</v>
      </c>
      <c r="J25" s="77">
        <f>SUMIFS(Uitgaven!$G$6:'Uitgaven'!$G$505,Uitgaven!$D$6:$D$505,4,Uitgaven!$I$6:$I$505,"&gt;"&amp;0)</f>
        <v>0</v>
      </c>
      <c r="K25" s="79"/>
      <c r="L25" s="89" t="s">
        <v>34</v>
      </c>
      <c r="M25" s="77">
        <f>SUMIFS(Uitgaven!$G$6:'Uitgaven'!$G$505,Uitgaven!$D$6:$D$505,4,Uitgaven!$K$6:$K$505,"&gt;"&amp;0)</f>
        <v>0</v>
      </c>
      <c r="N25" s="85"/>
    </row>
    <row r="26" spans="2:14">
      <c r="B26" s="88" t="s">
        <v>32</v>
      </c>
      <c r="C26" s="77">
        <f>SUMIFS(Uitgaven!$I$6:'Uitgaven'!$I$505,Uitgaven!$D$6:$D$505,3,Uitgaven!$I$6:$I$505,"&gt;"&amp;0)</f>
        <v>0</v>
      </c>
      <c r="D26" s="79"/>
      <c r="E26" s="89" t="s">
        <v>35</v>
      </c>
      <c r="F26" s="77">
        <f>SUMIFS(Uitgaven!$K$6:'Uitgaven'!$K$505,Uitgaven!$D$6:$D$505,3,Uitgaven!$K$6:$K$505,"&gt;"&amp;0)</f>
        <v>0</v>
      </c>
      <c r="G26" s="85"/>
      <c r="I26" s="88" t="s">
        <v>32</v>
      </c>
      <c r="J26" s="77">
        <f>SUMIFS(Uitgaven!$I$6:'Uitgaven'!$I$505,Uitgaven!$D$6:$D$505,4,Uitgaven!$I$6:$I$505,"&gt;"&amp;0)</f>
        <v>0</v>
      </c>
      <c r="K26" s="79"/>
      <c r="L26" s="89" t="s">
        <v>35</v>
      </c>
      <c r="M26" s="77">
        <f>SUMIFS(Uitgaven!$K$6:'Uitgaven'!$K$505,Uitgaven!$D$6:$D$505,4,Uitgaven!$K$6:$K$505,"&gt;"&amp;0)</f>
        <v>0</v>
      </c>
      <c r="N26" s="85"/>
    </row>
    <row r="27" spans="2:14">
      <c r="B27" s="10"/>
      <c r="C27" s="79"/>
      <c r="D27" s="79"/>
      <c r="E27" s="79"/>
      <c r="F27" s="79"/>
      <c r="G27" s="85"/>
      <c r="I27" s="10"/>
      <c r="J27" s="79"/>
      <c r="K27" s="79"/>
      <c r="L27" s="79"/>
      <c r="M27" s="79"/>
      <c r="N27" s="85"/>
    </row>
    <row r="28" spans="2:14">
      <c r="B28" s="116" t="s">
        <v>42</v>
      </c>
      <c r="C28" s="117">
        <f>(C26+F26)-(C23+F23)</f>
        <v>0</v>
      </c>
      <c r="D28" s="118" t="str">
        <f>IF(C28&gt;=0,"te ontvangen","af te dragen")</f>
        <v>te ontvangen</v>
      </c>
      <c r="E28" s="79"/>
      <c r="F28" s="79"/>
      <c r="G28" s="85"/>
      <c r="I28" s="116" t="s">
        <v>43</v>
      </c>
      <c r="J28" s="117">
        <f>(J26+M26)-(J23+M23)</f>
        <v>0</v>
      </c>
      <c r="K28" s="118" t="str">
        <f>IF(J28&gt;=0,"te ontvangen","af te dragen")</f>
        <v>te ontvangen</v>
      </c>
      <c r="L28" s="79"/>
      <c r="M28" s="79"/>
      <c r="N28" s="85"/>
    </row>
    <row r="29" spans="2:14">
      <c r="B29" s="90"/>
      <c r="C29" s="91"/>
      <c r="D29" s="91"/>
      <c r="E29" s="91"/>
      <c r="F29" s="91"/>
      <c r="G29" s="92"/>
      <c r="I29" s="90"/>
      <c r="J29" s="91"/>
      <c r="K29" s="91"/>
      <c r="L29" s="91"/>
      <c r="M29" s="91"/>
      <c r="N29" s="92"/>
    </row>
    <row r="32" spans="2:14">
      <c r="B32" s="122" t="s">
        <v>44</v>
      </c>
      <c r="C32" s="130">
        <f>(J32+J33)-(F32+F33)</f>
        <v>40.5</v>
      </c>
      <c r="D32" s="81"/>
      <c r="E32" s="123" t="s">
        <v>14</v>
      </c>
      <c r="F32" s="128">
        <f>C9+J9+C23+J23</f>
        <v>21</v>
      </c>
      <c r="G32" s="82"/>
      <c r="H32" s="82"/>
      <c r="I32" s="123" t="s">
        <v>15</v>
      </c>
      <c r="J32" s="128">
        <f>C12+J12+C26+J26</f>
        <v>71.400000000000006</v>
      </c>
      <c r="K32" s="124"/>
      <c r="L32" s="82"/>
      <c r="M32" s="82"/>
      <c r="N32" s="83"/>
    </row>
    <row r="33" spans="2:14">
      <c r="B33" s="90"/>
      <c r="C33" s="131" t="str">
        <f>IF(C32&gt;=0,"te ontvangen","af te dragen")</f>
        <v>te ontvangen</v>
      </c>
      <c r="D33" s="125"/>
      <c r="E33" s="126" t="s">
        <v>18</v>
      </c>
      <c r="F33" s="129">
        <f>F9+M9+F23+M23</f>
        <v>13.5</v>
      </c>
      <c r="G33" s="91"/>
      <c r="H33" s="91"/>
      <c r="I33" s="126" t="s">
        <v>19</v>
      </c>
      <c r="J33" s="129">
        <f>F12+M12+F26+M26</f>
        <v>3.5999999999999996</v>
      </c>
      <c r="K33" s="127"/>
      <c r="L33" s="91"/>
      <c r="M33" s="91"/>
      <c r="N33" s="92"/>
    </row>
  </sheetData>
  <sheetProtection sheet="1" objects="1" scenarios="1"/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Omzet</vt:lpstr>
      <vt:lpstr>Uitgaven</vt:lpstr>
      <vt:lpstr>BTW berekening</vt:lpstr>
    </vt:vector>
  </TitlesOfParts>
  <Company>Craware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Crama</dc:creator>
  <cp:lastModifiedBy>Martijn Crama</cp:lastModifiedBy>
  <cp:lastPrinted>2019-06-03T13:32:08Z</cp:lastPrinted>
  <dcterms:created xsi:type="dcterms:W3CDTF">2007-06-02T11:35:57Z</dcterms:created>
  <dcterms:modified xsi:type="dcterms:W3CDTF">2019-06-26T08:26:18Z</dcterms:modified>
</cp:coreProperties>
</file>